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65" tabRatio="899" activeTab="2"/>
  </bookViews>
  <sheets>
    <sheet name="Būvniecības koptāme" sheetId="1" r:id="rId1"/>
    <sheet name="Kopsavilkums" sheetId="2" r:id="rId2"/>
    <sheet name="SAT" sheetId="3" r:id="rId3"/>
  </sheets>
  <definedNames>
    <definedName name="_xlnm.Print_Area" localSheetId="0">'Būvniecības koptāme'!$A$1:$E$25</definedName>
    <definedName name="_xlnm.Print_Area" localSheetId="1">'Kopsavilkums'!$A$2:$H$29</definedName>
    <definedName name="_xlnm.Print_Area" localSheetId="2">'SAT'!$A$1:$P$114</definedName>
  </definedNames>
  <calcPr fullCalcOnLoad="1"/>
</workbook>
</file>

<file path=xl/sharedStrings.xml><?xml version="1.0" encoding="utf-8"?>
<sst xmlns="http://schemas.openxmlformats.org/spreadsheetml/2006/main" count="346" uniqueCount="135">
  <si>
    <t xml:space="preserve">Objekta nosaukums: </t>
  </si>
  <si>
    <t>Tāmes izmaksas (bez PVN):</t>
  </si>
  <si>
    <t>Būvniecības koptāme</t>
  </si>
  <si>
    <t xml:space="preserve">Objekta adrese: </t>
  </si>
  <si>
    <t>Nr.p.k.</t>
  </si>
  <si>
    <t>Sastādīja:</t>
  </si>
  <si>
    <t>Pārbaudīja:</t>
  </si>
  <si>
    <t>Kods, tāmes Nr.</t>
  </si>
  <si>
    <t>Kods</t>
  </si>
  <si>
    <t>Mērvienība</t>
  </si>
  <si>
    <t>Daudzums</t>
  </si>
  <si>
    <t>Vienības izmaksas</t>
  </si>
  <si>
    <t>Kopā uz visu apjomu</t>
  </si>
  <si>
    <t>Kopā</t>
  </si>
  <si>
    <t>Lokālā tāme Nr.</t>
  </si>
  <si>
    <t>Būvdarbu veids vai konstruktīvā elementa nosaukums</t>
  </si>
  <si>
    <t>Būves nosaukums</t>
  </si>
  <si>
    <t>Būves nosaukums:</t>
  </si>
  <si>
    <t>Pasūtījuma Nr.</t>
  </si>
  <si>
    <t>Objekta nosaukums</t>
  </si>
  <si>
    <t>Objekta izmaksas (euro)</t>
  </si>
  <si>
    <t>PVN (21%)</t>
  </si>
  <si>
    <t>Kopsavilkuma aprēķins Nr. 1</t>
  </si>
  <si>
    <t>Tāmes izmaksas</t>
  </si>
  <si>
    <t>Par kopējo summu (euro)</t>
  </si>
  <si>
    <t xml:space="preserve">Kopējā darbietilpība (c/h) </t>
  </si>
  <si>
    <t>Tai skaitā</t>
  </si>
  <si>
    <t>darba alga</t>
  </si>
  <si>
    <t>būvizstrādājumi</t>
  </si>
  <si>
    <t>mehānismi</t>
  </si>
  <si>
    <t>Virsizdevumi (t.sk. darba aizsardzība)</t>
  </si>
  <si>
    <t xml:space="preserve">Peļņa </t>
  </si>
  <si>
    <t>Pavisam kopā</t>
  </si>
  <si>
    <t>Objekta adrese</t>
  </si>
  <si>
    <t xml:space="preserve">Pasūtījuma Nr. </t>
  </si>
  <si>
    <t>Būvdarbu nosaukums</t>
  </si>
  <si>
    <t>Laika norma (c/h)</t>
  </si>
  <si>
    <t>Darba samaksas likme (euro/h)</t>
  </si>
  <si>
    <t>kopā</t>
  </si>
  <si>
    <t>darbietilpība (c/h)</t>
  </si>
  <si>
    <t>summa</t>
  </si>
  <si>
    <t>KOPĀ:</t>
  </si>
  <si>
    <t>Kopā bez PVN</t>
  </si>
  <si>
    <t>Tiešās izmaksas kopā, t.sk. darba devēja sociālais nodoklis 23,59%</t>
  </si>
  <si>
    <t>kompl.</t>
  </si>
  <si>
    <t>Montāžas darbi</t>
  </si>
  <si>
    <t>Līg.cena</t>
  </si>
  <si>
    <t>būviz-strādājumi</t>
  </si>
  <si>
    <t>paraksts,  atšķifrējums, datums</t>
  </si>
  <si>
    <t>Finanšu piedāvājums</t>
  </si>
  <si>
    <t>Darbie-tilpība (c/h)</t>
  </si>
  <si>
    <t>Tāme sastādīta 2024.gada _____</t>
  </si>
  <si>
    <t>m</t>
  </si>
  <si>
    <t>m3</t>
  </si>
  <si>
    <t>vieta</t>
  </si>
  <si>
    <t>Rūpn. izol. bezk. siltumtrases cauruļvadi d219/D355 ar PUR izol. un PE apvalku, ar uzr.sign.</t>
  </si>
  <si>
    <t>Rūpn. izol. bezk. siltumtrases cauruļvadi d168/D280 ar PUR izol. un PE apvalku, ar uzr.sign.</t>
  </si>
  <si>
    <t>Rūpn. izol. bezk. siltumtrases cauruļvadi d76/D160 ar PUR izol. un PE apvalku, ar uzr.sign.</t>
  </si>
  <si>
    <t xml:space="preserve">Rūpn. izolēti bezkanālu siltumtrases cauruļvadu D355 savienojuma uzmava 2 tips </t>
  </si>
  <si>
    <t xml:space="preserve">Rūpn. izolēti bezkanālu siltumtrases cauruļvadu D280 savienojuma uzmava 2 tips </t>
  </si>
  <si>
    <t xml:space="preserve">Rūpn. izolēti bezkanālu siltumtrases cauruļvadu D160 savienojuma uzmava 2 tips </t>
  </si>
  <si>
    <t>Rūpn. izolēti bezkanālu siltumtrases cauruļvadu d219/D355 gala uzmava ar termonosēdošo lenti</t>
  </si>
  <si>
    <t>Rūpn. izolēti bezkanālu siltumtrases cauruļvadu d168/D280 gala uzmava ar termonosēdošo lenti</t>
  </si>
  <si>
    <t>Rūpn. izolēti bezkanālu siltumtrases cauruļvadu d76/D160 gala uzmava ar termonosēdošo lenti</t>
  </si>
  <si>
    <t xml:space="preserve">Rūpnieciski Izolēts paralēls T-atzars d219/D355 ar T-atzaru d219/D355 un ar taisnu diametra pāreju uz d168/D280 </t>
  </si>
  <si>
    <t xml:space="preserve">Rūpnieciski Izolēts paralēls T-atzars d219/D355 ar pāreju uz d76/D160 </t>
  </si>
  <si>
    <t>Rūpnieciski Izolēts līkums  d219/D355 (α=115°) ar plecu garumiem 1,00x1,00 m PUR izol. un PE apvalku, ar uzr.sign.</t>
  </si>
  <si>
    <t>Rūpnieciski Izolēts līkums  d219/D355 (α=93°) ar plecu garumiem 1,00x1,00 m PUR izol. un PE apvalku, ar uzr.sign.</t>
  </si>
  <si>
    <t>Rūpnieciski Izolēts līkums  d219/D355 (α=92°) ar plecu garumiem 1,00x1,00 m PUR izol. un PE apvalku, ar uzr.sign.</t>
  </si>
  <si>
    <t>Rūpnieciski Izolēts līkums  d219/D355 (α=90°) ar plecu garumiem 1,00x1,00 m PUR izol. un PE apvalku, ar uzr.sign.</t>
  </si>
  <si>
    <t>Rūpnieciski Izolēts līkums  d76/D160 (α=90°) ar plecu garumiem 0,50x0,50 m PUR izol. un PE apvalku, ar uzr.sign.</t>
  </si>
  <si>
    <t>Rūpnieciski Izolēts vārsts ar 1. servisa krānu (ūdens iztecei) d76/D160 - DN32, H = 1.00m</t>
  </si>
  <si>
    <t>Rūpnieciski Izolēts vārsts ar 1. servisa krānu (atgaisošanas) d219/D355 - DN25, H = 1.00m</t>
  </si>
  <si>
    <t>Rūpnieciski Izolēts vārsts ar 1. servisa krānu (ūdens iztecei) d219/D355 - DN32, H = 1.00m</t>
  </si>
  <si>
    <t>Rūpnieciski Izolēts vārsts d159/D280 , H = 1.00m</t>
  </si>
  <si>
    <t>Izolēts nekustīgais balsts  d219/D355  ( L=2,0 m )</t>
  </si>
  <si>
    <t>Siltumtrases brīdinājuma lenta</t>
  </si>
  <si>
    <t>Siltumtrases uzraudzības signalizācijas sistēma</t>
  </si>
  <si>
    <t>Pieslēgums esošiem siltumtikliem caurulei ar d219</t>
  </si>
  <si>
    <t>Pieslēgums esošiem siltumtikliem caurulei ar d168</t>
  </si>
  <si>
    <t>Pieslēgums esošiem siltumtikliem caurulei ar d76</t>
  </si>
  <si>
    <t>Kompensācijas spilvens 355 mm apvalkcaurulei</t>
  </si>
  <si>
    <t>gab</t>
  </si>
  <si>
    <t>gab.</t>
  </si>
  <si>
    <t>Celtniecības materiāli un darbi</t>
  </si>
  <si>
    <t xml:space="preserve">Betons B25 </t>
  </si>
  <si>
    <t>Tērauda armatūra d20 AIII (GOST 5781-82)</t>
  </si>
  <si>
    <t>Pamatu bloks FBS-12-3-6</t>
  </si>
  <si>
    <t>Dzelzbetona grods KC-10-09</t>
  </si>
  <si>
    <t>Groda vāks KCP-10 ( h=100 mm )</t>
  </si>
  <si>
    <t>Viegla čuguna lūka ar vāku uz zaļas zonas</t>
  </si>
  <si>
    <t>Smilts spilvens zem ākas</t>
  </si>
  <si>
    <t>Šķembu pamatslānis zem ākas</t>
  </si>
  <si>
    <t>Dzelzbetona grods KC-10-03</t>
  </si>
  <si>
    <t>Izlidzināšnas gredzens KO-10</t>
  </si>
  <si>
    <t>Izlidzināšnas gredzens KO-5</t>
  </si>
  <si>
    <t>Atvērumu  aizmūrēšana esošās mājas siltumtīklu ievadu norobežojošā  konstrukcijā</t>
  </si>
  <si>
    <t>Atvērumu aizmūrēšana esošās siltumtehniskās kameras norobežojošā konstrukcijā</t>
  </si>
  <si>
    <t>Zemes un labiekārtošanas darbi, tiem paredzētie materiāli</t>
  </si>
  <si>
    <t>Rūpnieciski izolēti cauruļvādi, veidgabali un materiāli to montāžai</t>
  </si>
  <si>
    <t>vietas</t>
  </si>
  <si>
    <t>Siltumtrases tranšejas rakšana mehanizēti ar grunts izvešanu uz  atbērtni</t>
  </si>
  <si>
    <t>Grunts  izstrāde  bez  mehanismu  pielietošanas ar grunts izvešanu uz atbērtni</t>
  </si>
  <si>
    <t>Smilts cauruļvadu gultnes izbūvei ar blietēšanu  (Sablīvējuma koef. 1,20) darbs</t>
  </si>
  <si>
    <t xml:space="preserve">Smilts cauruļvadu gultnes izveidošanai un cauruļvadu apbēršanai tranšejā ar slāni 15cm virs caurules, bez māla un akmeņu piejaukuma </t>
  </si>
  <si>
    <t>Tranšeju aizbēršana ar atpakaļatberto grunti, planēšanu ar roku darbu un sekojošo blietēšanu pa slāņiem 0,20 m uz zaļas zonas</t>
  </si>
  <si>
    <t>Zālāja  atjaunošana   ar  10 cm  biezas  melnzemes  kārtas   sagatavošanu un  zāles  sēšanu  ar  melnzemes  pievešanu</t>
  </si>
  <si>
    <t>Tranšeju aizbēršana ar smilts-grants maisījums zem asfalta ietves un betona flizes seguma ar sekojošo blietēšanu pa slāņiem 0,20 m  (Sablīvējuma koef. 1,20)</t>
  </si>
  <si>
    <t>Segas kartas izveidošana no šķembas maisījuma ar biezumu 25cm blietējot; (Sablīvējuma koef. 1,20)</t>
  </si>
  <si>
    <t>Ietvju betona flīzes seguma atjaunošana</t>
  </si>
  <si>
    <t>Šķersojums ar elektrokabeli</t>
  </si>
  <si>
    <t>Šķersojums ar lietus kanalizāciju</t>
  </si>
  <si>
    <t>Šķersojums ar sadzives kanalizāciju</t>
  </si>
  <si>
    <t xml:space="preserve">Dalīta kabeļu aizsargcaurule ø110mm 750N </t>
  </si>
  <si>
    <t xml:space="preserve">U - veida profils elektrokabeļa aizsardzībai pret liekumu montāžas gaitā </t>
  </si>
  <si>
    <t>Siltumtrases  cauruļvadu  hidrauliskā  pārbaude</t>
  </si>
  <si>
    <t>Koka ciršana</t>
  </si>
  <si>
    <t>Izpildtopogrāfija/izpilddokumentācija</t>
  </si>
  <si>
    <t>m²</t>
  </si>
  <si>
    <t>obj.</t>
  </si>
  <si>
    <t>Tērauda siltumtrases cauruļvadu d219-76 radiogrāfijas pārbaude 20% šuvju. Veic pasūtītājs</t>
  </si>
  <si>
    <t>Tērauda siltumtrases cauruļvadu d219-76 ultraskaņas pārbaude ar protokolu. Veic pasūtītājs</t>
  </si>
  <si>
    <t>Demontāžas  darbi</t>
  </si>
  <si>
    <t>Vecā siltumtases kanāla pārseguma plātņu demontāža ar izvešanu un utilizāciju</t>
  </si>
  <si>
    <t>Vecā siltumtrases kanāla demontāža ar izvešanu un utilizāciju</t>
  </si>
  <si>
    <t>Veco siltumtrases cauruļvadu d219 ar izolāciju demontāža un utilizācija pasūtītāja norādītāja vietā</t>
  </si>
  <si>
    <t>Veco siltumtrases cauruļvadu  2d150/280 ar izolāciju demontāža un utilizācij pasūtītāja norādītāja vietā</t>
  </si>
  <si>
    <t>Veco siltumtrases cauruļvadu 2d65 ar izolāciju demontāža un utilizācija pasūtītāja norādītāja vietā</t>
  </si>
  <si>
    <t>Vecā siltumtrases  kameras demontāža un utilizācija</t>
  </si>
  <si>
    <t>Būvlaukuma iekārtošana</t>
  </si>
  <si>
    <t>Apvadlīnijas izbūve, lai nodrošināt siltumapgādi remonta laikā (PE caurules DN50)</t>
  </si>
  <si>
    <t>Būvlaukuma nožogojuma
uzstādīšana</t>
  </si>
  <si>
    <t>Transporta kustības shēmas organizācija zīmju uzstādīšana</t>
  </si>
  <si>
    <t>Būvniecības izkārtnes sagatavošana un
uzstādīšana</t>
  </si>
  <si>
    <t>Trotuāra asfaltbetona AC-11 seguma ieklāšana 50mm  biezumā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</si>
</sst>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  &quot;#,##0\ ;&quot;  (&quot;#,##0\);&quot;  - &quot;;@\ "/>
    <numFmt numFmtId="189" formatCode="&quot; $ &quot;#,##0\ ;&quot; $ (&quot;#,##0\);&quot; $ - &quot;;@\ "/>
    <numFmt numFmtId="190" formatCode="#"/>
    <numFmt numFmtId="191" formatCode="\ yyyy&quot;. gada &quot;d/\ mmmm"/>
    <numFmt numFmtId="192" formatCode="#,##0.00&quot;   &quot;;\-#,##0.00&quot;   &quot;;@"/>
    <numFmt numFmtId="193" formatCode="[$-426]dddd\,\ yyyy&quot;. gada &quot;d\.\ mmmm"/>
    <numFmt numFmtId="194" formatCode="[$-F800]dddd\,\ mmmm\ dd\,\ yyyy"/>
    <numFmt numFmtId="195" formatCode="[$-426]dddd\,\ yyyy\.\ &quot;gada&quot;\ d\.\ mmmm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name val="Arial Baltic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8" fillId="10" borderId="0" applyNumberFormat="0" applyBorder="0" applyProtection="0">
      <alignment vertical="center"/>
    </xf>
    <xf numFmtId="0" fontId="8" fillId="7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6" borderId="0" applyNumberFormat="0" applyBorder="0" applyProtection="0">
      <alignment vertical="center"/>
    </xf>
    <xf numFmtId="0" fontId="8" fillId="10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10" borderId="0" applyNumberFormat="0" applyBorder="0" applyProtection="0">
      <alignment vertical="center"/>
    </xf>
    <xf numFmtId="0" fontId="8" fillId="11" borderId="0" applyNumberFormat="0" applyBorder="0" applyProtection="0">
      <alignment vertical="center"/>
    </xf>
    <xf numFmtId="0" fontId="8" fillId="12" borderId="0" applyNumberFormat="0" applyBorder="0" applyProtection="0">
      <alignment vertical="center"/>
    </xf>
    <xf numFmtId="0" fontId="8" fillId="13" borderId="0" applyNumberFormat="0" applyBorder="0" applyProtection="0">
      <alignment vertical="center"/>
    </xf>
    <xf numFmtId="0" fontId="8" fillId="10" borderId="0" applyNumberFormat="0" applyBorder="0" applyProtection="0">
      <alignment vertical="center"/>
    </xf>
    <xf numFmtId="0" fontId="8" fillId="14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11" fillId="2" borderId="1" applyNumberFormat="0" applyProtection="0">
      <alignment vertical="center"/>
    </xf>
    <xf numFmtId="0" fontId="12" fillId="16" borderId="2" applyNumberFormat="0" applyProtection="0">
      <alignment vertical="center"/>
    </xf>
    <xf numFmtId="43" fontId="7" fillId="0" borderId="0" applyFill="0" applyBorder="0" applyAlignment="0" applyProtection="0"/>
    <xf numFmtId="41" fontId="7" fillId="0" borderId="0" applyFill="0" applyBorder="0" applyAlignment="0" applyProtection="0"/>
    <xf numFmtId="188" fontId="0" fillId="0" borderId="0" applyFill="0" applyBorder="0" applyProtection="0">
      <alignment vertical="center"/>
    </xf>
    <xf numFmtId="171" fontId="7" fillId="0" borderId="0" applyFill="0" applyBorder="0" applyAlignment="0" applyProtection="0"/>
    <xf numFmtId="170" fontId="7" fillId="0" borderId="0" applyFill="0" applyBorder="0" applyAlignment="0" applyProtection="0"/>
    <xf numFmtId="189" fontId="0" fillId="0" borderId="0" applyFill="0" applyBorder="0" applyProtection="0">
      <alignment vertical="center"/>
    </xf>
    <xf numFmtId="0" fontId="1" fillId="0" borderId="0">
      <alignment/>
      <protection/>
    </xf>
    <xf numFmtId="0" fontId="15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20" fillId="17" borderId="0" applyNumberFormat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0" fillId="0" borderId="4" applyNumberFormat="0" applyFill="0" applyProtection="0">
      <alignment vertical="center"/>
    </xf>
    <xf numFmtId="0" fontId="9" fillId="0" borderId="5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8" fillId="3" borderId="1" applyNumberFormat="0" applyProtection="0">
      <alignment vertical="center"/>
    </xf>
    <xf numFmtId="0" fontId="21" fillId="0" borderId="6" applyNumberFormat="0" applyFill="0" applyProtection="0">
      <alignment vertical="center"/>
    </xf>
    <xf numFmtId="0" fontId="24" fillId="8" borderId="0" applyNumberFormat="0" applyBorder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4" borderId="7" applyNumberFormat="0" applyProtection="0">
      <alignment vertical="center"/>
    </xf>
    <xf numFmtId="0" fontId="17" fillId="2" borderId="8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7" fillId="0" borderId="0">
      <alignment/>
      <protection/>
    </xf>
    <xf numFmtId="9" fontId="7" fillId="0" borderId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19" fillId="0" borderId="9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</cellStyleXfs>
  <cellXfs count="1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48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" fontId="2" fillId="0" borderId="0" xfId="48" applyNumberFormat="1" applyFont="1" applyBorder="1" applyAlignment="1">
      <alignment horizontal="right" vertical="center"/>
      <protection/>
    </xf>
    <xf numFmtId="0" fontId="2" fillId="0" borderId="0" xfId="48" applyFont="1" applyFill="1" applyAlignment="1">
      <alignment horizontal="center" vertical="center"/>
      <protection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horizontal="left" vertical="center"/>
    </xf>
    <xf numFmtId="2" fontId="2" fillId="0" borderId="0" xfId="48" applyNumberFormat="1" applyFont="1" applyFill="1" applyAlignment="1">
      <alignment horizontal="center" vertical="center"/>
      <protection/>
    </xf>
    <xf numFmtId="2" fontId="2" fillId="0" borderId="0" xfId="48" applyNumberFormat="1" applyFont="1" applyFill="1" applyAlignment="1">
      <alignment vertical="center"/>
      <protection/>
    </xf>
    <xf numFmtId="1" fontId="2" fillId="0" borderId="0" xfId="48" applyNumberFormat="1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91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9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18" borderId="10" xfId="0" applyFont="1" applyFill="1" applyBorder="1" applyAlignment="1">
      <alignment horizontal="center" vertical="center" textRotation="90" wrapText="1"/>
    </xf>
    <xf numFmtId="192" fontId="2" fillId="18" borderId="10" xfId="0" applyNumberFormat="1" applyFont="1" applyFill="1" applyBorder="1" applyAlignment="1">
      <alignment horizontal="center" vertical="center" textRotation="90" wrapText="1"/>
    </xf>
    <xf numFmtId="0" fontId="2" fillId="18" borderId="12" xfId="0" applyFont="1" applyFill="1" applyBorder="1" applyAlignment="1">
      <alignment wrapText="1"/>
    </xf>
    <xf numFmtId="0" fontId="2" fillId="18" borderId="0" xfId="0" applyFont="1" applyFill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39" fontId="2" fillId="18" borderId="10" xfId="0" applyNumberFormat="1" applyFont="1" applyFill="1" applyBorder="1" applyAlignment="1">
      <alignment horizontal="center" vertical="center" wrapText="1"/>
    </xf>
    <xf numFmtId="39" fontId="2" fillId="18" borderId="10" xfId="0" applyNumberFormat="1" applyFont="1" applyFill="1" applyBorder="1" applyAlignment="1">
      <alignment horizontal="center" vertical="center"/>
    </xf>
    <xf numFmtId="4" fontId="2" fillId="18" borderId="10" xfId="0" applyNumberFormat="1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39" fontId="2" fillId="18" borderId="13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vertical="center" wrapText="1"/>
    </xf>
    <xf numFmtId="0" fontId="33" fillId="0" borderId="0" xfId="71">
      <alignment/>
      <protection/>
    </xf>
    <xf numFmtId="0" fontId="33" fillId="0" borderId="0" xfId="71">
      <alignment/>
      <protection/>
    </xf>
    <xf numFmtId="0" fontId="33" fillId="0" borderId="14" xfId="71" applyBorder="1">
      <alignment/>
      <protection/>
    </xf>
    <xf numFmtId="0" fontId="33" fillId="0" borderId="14" xfId="71" applyFont="1" applyBorder="1">
      <alignment/>
      <protection/>
    </xf>
    <xf numFmtId="0" fontId="33" fillId="0" borderId="0" xfId="71" applyFont="1">
      <alignment/>
      <protection/>
    </xf>
    <xf numFmtId="0" fontId="37" fillId="0" borderId="0" xfId="71" applyFont="1">
      <alignment/>
      <protection/>
    </xf>
    <xf numFmtId="0" fontId="38" fillId="0" borderId="0" xfId="71" applyFont="1">
      <alignment/>
      <protection/>
    </xf>
    <xf numFmtId="3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left" wrapText="1"/>
    </xf>
    <xf numFmtId="0" fontId="39" fillId="18" borderId="11" xfId="0" applyFont="1" applyFill="1" applyBorder="1" applyAlignment="1">
      <alignment horizontal="center" vertical="center"/>
    </xf>
    <xf numFmtId="0" fontId="39" fillId="18" borderId="15" xfId="0" applyFont="1" applyFill="1" applyBorder="1" applyAlignment="1">
      <alignment vertical="center" wrapText="1"/>
    </xf>
    <xf numFmtId="0" fontId="39" fillId="18" borderId="16" xfId="0" applyFont="1" applyFill="1" applyBorder="1" applyAlignment="1">
      <alignment horizontal="center" vertical="center"/>
    </xf>
    <xf numFmtId="0" fontId="39" fillId="18" borderId="15" xfId="0" applyFont="1" applyFill="1" applyBorder="1" applyAlignment="1">
      <alignment horizontal="left" wrapText="1"/>
    </xf>
    <xf numFmtId="0" fontId="39" fillId="18" borderId="17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horizontal="center" vertical="center"/>
    </xf>
    <xf numFmtId="0" fontId="4" fillId="18" borderId="14" xfId="69" applyFont="1" applyFill="1" applyBorder="1" applyAlignment="1">
      <alignment horizontal="left" vertical="center" wrapText="1"/>
      <protection/>
    </xf>
    <xf numFmtId="0" fontId="4" fillId="18" borderId="15" xfId="69" applyFont="1" applyFill="1" applyBorder="1" applyAlignment="1">
      <alignment horizontal="left" vertical="center" wrapText="1"/>
      <protection/>
    </xf>
    <xf numFmtId="0" fontId="26" fillId="18" borderId="15" xfId="0" applyFont="1" applyFill="1" applyBorder="1" applyAlignment="1">
      <alignment horizontal="left" vertical="center" wrapText="1"/>
    </xf>
    <xf numFmtId="0" fontId="26" fillId="18" borderId="17" xfId="0" applyFont="1" applyFill="1" applyBorder="1" applyAlignment="1">
      <alignment horizontal="left" vertical="center" wrapText="1"/>
    </xf>
    <xf numFmtId="0" fontId="39" fillId="18" borderId="15" xfId="0" applyFont="1" applyFill="1" applyBorder="1" applyAlignment="1">
      <alignment vertical="center"/>
    </xf>
    <xf numFmtId="0" fontId="40" fillId="19" borderId="11" xfId="0" applyFont="1" applyFill="1" applyBorder="1" applyAlignment="1">
      <alignment horizontal="center" vertical="center"/>
    </xf>
    <xf numFmtId="0" fontId="26" fillId="18" borderId="19" xfId="0" applyFont="1" applyFill="1" applyBorder="1" applyAlignment="1">
      <alignment horizontal="left" vertical="center" wrapText="1"/>
    </xf>
    <xf numFmtId="0" fontId="39" fillId="18" borderId="2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1" fontId="5" fillId="2" borderId="0" xfId="0" applyNumberFormat="1" applyFont="1" applyFill="1" applyAlignment="1">
      <alignment horizontal="right" vertical="center"/>
    </xf>
    <xf numFmtId="0" fontId="33" fillId="0" borderId="0" xfId="7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90" fontId="5" fillId="2" borderId="0" xfId="0" applyNumberFormat="1" applyFont="1" applyFill="1" applyAlignment="1">
      <alignment horizontal="left" vertical="center"/>
    </xf>
    <xf numFmtId="190" fontId="2" fillId="0" borderId="0" xfId="0" applyNumberFormat="1" applyFont="1" applyAlignment="1">
      <alignment horizontal="left" vertical="center"/>
    </xf>
    <xf numFmtId="0" fontId="2" fillId="0" borderId="0" xfId="48" applyFont="1" applyAlignment="1">
      <alignment horizontal="right" vertical="center"/>
      <protection/>
    </xf>
    <xf numFmtId="0" fontId="38" fillId="0" borderId="0" xfId="71" applyFont="1" applyAlignment="1">
      <alignment horizont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9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91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right" vertical="center" wrapText="1"/>
    </xf>
    <xf numFmtId="2" fontId="3" fillId="0" borderId="24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39" fillId="18" borderId="14" xfId="0" applyFont="1" applyFill="1" applyBorder="1" applyAlignment="1">
      <alignment horizontal="left" wrapText="1"/>
    </xf>
    <xf numFmtId="0" fontId="4" fillId="18" borderId="18" xfId="0" applyFont="1" applyFill="1" applyBorder="1" applyAlignment="1">
      <alignment horizontal="center" vertical="center"/>
    </xf>
    <xf numFmtId="0" fontId="40" fillId="19" borderId="15" xfId="0" applyFont="1" applyFill="1" applyBorder="1" applyAlignment="1">
      <alignment horizontal="left" wrapText="1"/>
    </xf>
    <xf numFmtId="0" fontId="40" fillId="19" borderId="19" xfId="0" applyFont="1" applyFill="1" applyBorder="1" applyAlignment="1">
      <alignment horizontal="left" wrapText="1"/>
    </xf>
    <xf numFmtId="0" fontId="39" fillId="18" borderId="18" xfId="0" applyFont="1" applyFill="1" applyBorder="1" applyAlignment="1">
      <alignment vertical="center" wrapText="1"/>
    </xf>
    <xf numFmtId="0" fontId="32" fillId="0" borderId="15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3 3" xfId="64"/>
    <cellStyle name="Note" xfId="65"/>
    <cellStyle name="Output" xfId="66"/>
    <cellStyle name="Parasts 2" xfId="67"/>
    <cellStyle name="Parasts 2 2" xfId="68"/>
    <cellStyle name="Parasts 2 2 2" xfId="69"/>
    <cellStyle name="Parasts 3" xfId="70"/>
    <cellStyle name="Parasts 4" xfId="71"/>
    <cellStyle name="Paskaidrojošs teksts 2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10" zoomScaleNormal="110" zoomScalePageLayoutView="0" workbookViewId="0" topLeftCell="A1">
      <selection activeCell="D43" sqref="D43"/>
    </sheetView>
  </sheetViews>
  <sheetFormatPr defaultColWidth="9.140625" defaultRowHeight="12.75"/>
  <cols>
    <col min="1" max="1" width="13.421875" style="8" customWidth="1"/>
    <col min="2" max="2" width="5.421875" style="8" customWidth="1"/>
    <col min="3" max="3" width="22.8515625" style="8" customWidth="1"/>
    <col min="4" max="4" width="21.57421875" style="8" customWidth="1"/>
    <col min="5" max="5" width="23.28125" style="8" customWidth="1"/>
    <col min="6" max="6" width="9.140625" style="8" customWidth="1"/>
    <col min="7" max="7" width="28.57421875" style="8" bestFit="1" customWidth="1"/>
    <col min="8" max="16384" width="9.140625" style="8" customWidth="1"/>
  </cols>
  <sheetData>
    <row r="1" spans="1:5" ht="18.75">
      <c r="A1" s="92" t="s">
        <v>49</v>
      </c>
      <c r="B1" s="92"/>
      <c r="C1" s="92"/>
      <c r="D1" s="92"/>
      <c r="E1" s="92"/>
    </row>
    <row r="3" spans="1:5" ht="15.75">
      <c r="A3" s="93" t="s">
        <v>2</v>
      </c>
      <c r="B3" s="93"/>
      <c r="C3" s="93"/>
      <c r="D3" s="93"/>
      <c r="E3" s="93"/>
    </row>
    <row r="4" spans="1:5" ht="12.75">
      <c r="A4" s="14"/>
      <c r="B4" s="14"/>
      <c r="C4" s="14"/>
      <c r="D4" s="14"/>
      <c r="E4" s="14"/>
    </row>
    <row r="5" spans="1:13" s="10" customFormat="1" ht="12.75">
      <c r="A5" s="94" t="s">
        <v>0</v>
      </c>
      <c r="B5" s="94"/>
      <c r="C5" s="95"/>
      <c r="D5" s="95"/>
      <c r="E5" s="95"/>
      <c r="F5" s="17"/>
      <c r="G5" s="17"/>
      <c r="H5" s="17"/>
      <c r="I5" s="17"/>
      <c r="J5" s="17"/>
      <c r="K5" s="40"/>
      <c r="L5" s="27"/>
      <c r="M5" s="28"/>
    </row>
    <row r="6" spans="1:13" s="10" customFormat="1" ht="12.75">
      <c r="A6" s="94" t="s">
        <v>17</v>
      </c>
      <c r="B6" s="94"/>
      <c r="C6" s="95"/>
      <c r="D6" s="95"/>
      <c r="E6" s="95"/>
      <c r="F6" s="17"/>
      <c r="G6" s="17"/>
      <c r="H6" s="17"/>
      <c r="I6" s="17"/>
      <c r="J6" s="17"/>
      <c r="K6" s="40"/>
      <c r="L6" s="27"/>
      <c r="M6" s="28"/>
    </row>
    <row r="7" spans="1:5" s="11" customFormat="1" ht="12.75">
      <c r="A7" s="96" t="s">
        <v>3</v>
      </c>
      <c r="B7" s="96"/>
      <c r="C7" s="95"/>
      <c r="D7" s="95"/>
      <c r="E7" s="95"/>
    </row>
    <row r="8" spans="1:5" s="11" customFormat="1" ht="12.75" customHeight="1">
      <c r="A8" s="94" t="s">
        <v>18</v>
      </c>
      <c r="B8" s="94"/>
      <c r="C8" s="95"/>
      <c r="D8" s="95"/>
      <c r="E8" s="95"/>
    </row>
    <row r="9" spans="1:5" s="11" customFormat="1" ht="12.75" customHeight="1">
      <c r="A9" s="15"/>
      <c r="B9" s="15"/>
      <c r="C9" s="109" t="s">
        <v>51</v>
      </c>
      <c r="D9" s="109"/>
      <c r="E9" s="109"/>
    </row>
    <row r="10" ht="12.75">
      <c r="G10" s="38"/>
    </row>
    <row r="11" spans="1:5" ht="32.25" customHeight="1">
      <c r="A11" s="41" t="s">
        <v>4</v>
      </c>
      <c r="B11" s="97" t="s">
        <v>19</v>
      </c>
      <c r="C11" s="98"/>
      <c r="D11" s="99"/>
      <c r="E11" s="3" t="s">
        <v>20</v>
      </c>
    </row>
    <row r="12" spans="1:5" ht="32.25" customHeight="1">
      <c r="A12" s="41">
        <v>1</v>
      </c>
      <c r="B12" s="100">
        <f>C5</f>
        <v>0</v>
      </c>
      <c r="C12" s="101"/>
      <c r="D12" s="102"/>
      <c r="E12" s="46">
        <f>Kopsavilkums!D18</f>
        <v>0</v>
      </c>
    </row>
    <row r="13" spans="1:5" ht="12.75">
      <c r="A13" s="21"/>
      <c r="B13" s="103" t="s">
        <v>42</v>
      </c>
      <c r="C13" s="104"/>
      <c r="D13" s="105"/>
      <c r="E13" s="47">
        <f>SUM(E12:E12)</f>
        <v>0</v>
      </c>
    </row>
    <row r="14" spans="1:5" ht="12.75">
      <c r="A14" s="106" t="s">
        <v>21</v>
      </c>
      <c r="B14" s="107"/>
      <c r="C14" s="107"/>
      <c r="D14" s="108"/>
      <c r="E14" s="47">
        <f>SUM(E13*21%)</f>
        <v>0</v>
      </c>
    </row>
    <row r="15" spans="1:5" ht="12.75">
      <c r="A15" s="48"/>
      <c r="B15" s="48"/>
      <c r="C15" s="48"/>
      <c r="D15" s="49" t="s">
        <v>41</v>
      </c>
      <c r="E15" s="47">
        <f>SUM(E13:E14)</f>
        <v>0</v>
      </c>
    </row>
    <row r="18" spans="1:7" ht="15">
      <c r="A18" s="65" t="s">
        <v>5</v>
      </c>
      <c r="B18" s="67"/>
      <c r="C18" s="67"/>
      <c r="D18" s="66"/>
      <c r="E18" s="66"/>
      <c r="F18" s="65"/>
      <c r="G18" s="65"/>
    </row>
    <row r="19" spans="1:7" ht="15">
      <c r="A19" s="65"/>
      <c r="B19" s="69" t="s">
        <v>48</v>
      </c>
      <c r="C19" s="65"/>
      <c r="D19" s="65"/>
      <c r="E19" s="65"/>
      <c r="F19" s="65"/>
      <c r="G19" s="65"/>
    </row>
    <row r="20" spans="1:7" ht="15">
      <c r="A20" s="65"/>
      <c r="B20" s="65"/>
      <c r="C20" s="65"/>
      <c r="D20" s="65"/>
      <c r="E20" s="65"/>
      <c r="F20" s="65"/>
      <c r="G20" s="65"/>
    </row>
    <row r="21" spans="1:7" ht="15">
      <c r="A21" s="65" t="s">
        <v>6</v>
      </c>
      <c r="B21" s="67"/>
      <c r="C21" s="67"/>
      <c r="D21" s="66"/>
      <c r="E21" s="66"/>
      <c r="F21" s="65"/>
      <c r="G21" s="65"/>
    </row>
    <row r="22" spans="1:7" ht="15">
      <c r="A22" s="65"/>
      <c r="B22" s="69" t="s">
        <v>48</v>
      </c>
      <c r="C22" s="68"/>
      <c r="D22" s="65"/>
      <c r="E22" s="65"/>
      <c r="F22" s="65"/>
      <c r="G22" s="65"/>
    </row>
    <row r="23" spans="3:5" ht="12.75">
      <c r="C23" s="26"/>
      <c r="D23" s="43"/>
      <c r="E23" s="7"/>
    </row>
    <row r="24" spans="1:7" ht="15">
      <c r="A24" s="65" t="s">
        <v>6</v>
      </c>
      <c r="B24" s="67"/>
      <c r="C24" s="66"/>
      <c r="D24" s="66"/>
      <c r="E24" s="66"/>
      <c r="F24" s="65"/>
      <c r="G24" s="65"/>
    </row>
    <row r="25" spans="1:7" ht="15">
      <c r="A25" s="65"/>
      <c r="B25" s="69" t="s">
        <v>48</v>
      </c>
      <c r="C25" s="65"/>
      <c r="D25" s="65"/>
      <c r="E25" s="65"/>
      <c r="F25" s="65"/>
      <c r="G25" s="65"/>
    </row>
    <row r="26" ht="12.75">
      <c r="D26" s="43"/>
    </row>
    <row r="27" spans="3:5" ht="12.75">
      <c r="C27" s="26"/>
      <c r="D27" s="43"/>
      <c r="E27" s="26"/>
    </row>
    <row r="28" spans="3:5" ht="12.75">
      <c r="C28" s="26"/>
      <c r="D28" s="26"/>
      <c r="E28" s="26"/>
    </row>
    <row r="29" spans="3:5" ht="12.75">
      <c r="C29" s="26"/>
      <c r="D29" s="26"/>
      <c r="E29" s="26"/>
    </row>
    <row r="30" spans="3:5" ht="12.75">
      <c r="C30" s="26"/>
      <c r="D30" s="26"/>
      <c r="E30" s="26"/>
    </row>
    <row r="31" spans="3:5" ht="12.75">
      <c r="C31" s="7"/>
      <c r="D31" s="7"/>
      <c r="E31" s="7"/>
    </row>
    <row r="32" spans="3:5" ht="12.75">
      <c r="C32" s="7"/>
      <c r="D32" s="7"/>
      <c r="E32" s="7"/>
    </row>
    <row r="33" spans="5:7" ht="12.75">
      <c r="E33" s="39"/>
      <c r="F33" s="39"/>
      <c r="G33" s="39"/>
    </row>
    <row r="34" spans="1:7" ht="12.75">
      <c r="A34" s="44"/>
      <c r="B34" s="38"/>
      <c r="C34" s="44"/>
      <c r="E34" s="39"/>
      <c r="F34" s="39"/>
      <c r="G34" s="39"/>
    </row>
  </sheetData>
  <sheetProtection selectLockedCells="1" selectUnlockedCells="1"/>
  <mergeCells count="15">
    <mergeCell ref="A7:B7"/>
    <mergeCell ref="C7:E7"/>
    <mergeCell ref="B11:D11"/>
    <mergeCell ref="B12:D12"/>
    <mergeCell ref="B13:D13"/>
    <mergeCell ref="A14:D14"/>
    <mergeCell ref="A8:B8"/>
    <mergeCell ref="C8:E8"/>
    <mergeCell ref="C9:E9"/>
    <mergeCell ref="A1:E1"/>
    <mergeCell ref="A3:E3"/>
    <mergeCell ref="A5:B5"/>
    <mergeCell ref="C5:E5"/>
    <mergeCell ref="A6:B6"/>
    <mergeCell ref="C6:E6"/>
  </mergeCells>
  <printOptions/>
  <pageMargins left="0.7874015748031497" right="0.3937007874015748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P28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6.140625" style="8" customWidth="1"/>
    <col min="2" max="2" width="9.28125" style="8" customWidth="1"/>
    <col min="3" max="3" width="35.8515625" style="8" customWidth="1"/>
    <col min="4" max="4" width="9.140625" style="8" customWidth="1"/>
    <col min="5" max="5" width="8.8515625" style="8" customWidth="1"/>
    <col min="6" max="6" width="9.421875" style="8" customWidth="1"/>
    <col min="7" max="7" width="9.57421875" style="8" customWidth="1"/>
    <col min="8" max="8" width="8.00390625" style="8" customWidth="1"/>
    <col min="9" max="16384" width="9.140625" style="8" customWidth="1"/>
  </cols>
  <sheetData>
    <row r="3" spans="1:8" ht="15.75">
      <c r="A3" s="93" t="s">
        <v>22</v>
      </c>
      <c r="B3" s="93"/>
      <c r="C3" s="93"/>
      <c r="D3" s="93"/>
      <c r="E3" s="93"/>
      <c r="F3" s="93"/>
      <c r="G3" s="93"/>
      <c r="H3" s="93"/>
    </row>
    <row r="4" spans="2:7" ht="12.75">
      <c r="B4" s="14"/>
      <c r="C4" s="14"/>
      <c r="D4" s="14"/>
      <c r="E4" s="14"/>
      <c r="F4" s="14"/>
      <c r="G4" s="14"/>
    </row>
    <row r="5" spans="1:10" s="10" customFormat="1" ht="12.75">
      <c r="A5" s="94" t="s">
        <v>19</v>
      </c>
      <c r="B5" s="94"/>
      <c r="C5" s="113">
        <f>'Būvniecības koptāme'!C5</f>
        <v>0</v>
      </c>
      <c r="D5" s="113"/>
      <c r="E5" s="113"/>
      <c r="F5" s="113"/>
      <c r="G5" s="113"/>
      <c r="H5" s="113"/>
      <c r="I5" s="27"/>
      <c r="J5" s="28"/>
    </row>
    <row r="6" spans="1:10" s="10" customFormat="1" ht="12.75">
      <c r="A6" s="94" t="s">
        <v>16</v>
      </c>
      <c r="B6" s="94"/>
      <c r="C6" s="95">
        <f>'Būvniecības koptāme'!C6</f>
        <v>0</v>
      </c>
      <c r="D6" s="95"/>
      <c r="E6" s="95"/>
      <c r="F6" s="95"/>
      <c r="G6" s="95"/>
      <c r="H6" s="95"/>
      <c r="I6" s="27"/>
      <c r="J6" s="28"/>
    </row>
    <row r="7" spans="1:8" s="11" customFormat="1" ht="12.75">
      <c r="A7" s="96" t="s">
        <v>3</v>
      </c>
      <c r="B7" s="96"/>
      <c r="C7" s="113">
        <f>'Būvniecības koptāme'!C7</f>
        <v>0</v>
      </c>
      <c r="D7" s="113"/>
      <c r="E7" s="113"/>
      <c r="F7" s="113"/>
      <c r="G7" s="113"/>
      <c r="H7" s="113"/>
    </row>
    <row r="8" spans="1:8" s="11" customFormat="1" ht="12.75" customHeight="1">
      <c r="A8" s="94" t="s">
        <v>18</v>
      </c>
      <c r="B8" s="94"/>
      <c r="C8" s="113">
        <f>'Būvniecības koptāme'!C8</f>
        <v>0</v>
      </c>
      <c r="D8" s="113"/>
      <c r="E8" s="113"/>
      <c r="F8" s="113"/>
      <c r="G8" s="113"/>
      <c r="H8" s="113"/>
    </row>
    <row r="9" spans="3:15" s="10" customFormat="1" ht="12.75">
      <c r="C9" s="17"/>
      <c r="D9" s="17"/>
      <c r="E9" s="16"/>
      <c r="F9" s="17"/>
      <c r="G9" s="17"/>
      <c r="H9" s="17"/>
      <c r="I9" s="27"/>
      <c r="J9" s="28"/>
      <c r="K9" s="28"/>
      <c r="M9" s="28"/>
      <c r="N9" s="28"/>
      <c r="O9" s="29"/>
    </row>
    <row r="10" spans="1:15" s="12" customFormat="1" ht="12.75">
      <c r="A10" s="115" t="s">
        <v>24</v>
      </c>
      <c r="B10" s="115"/>
      <c r="C10" s="115"/>
      <c r="D10" s="115"/>
      <c r="E10" s="115"/>
      <c r="F10" s="115"/>
      <c r="G10" s="18">
        <f>D18</f>
        <v>0</v>
      </c>
      <c r="H10" s="19"/>
      <c r="I10" s="30"/>
      <c r="J10" s="31"/>
      <c r="K10" s="31"/>
      <c r="M10" s="31"/>
      <c r="N10" s="31"/>
      <c r="O10" s="32"/>
    </row>
    <row r="11" spans="1:15" s="12" customFormat="1" ht="12.75">
      <c r="A11" s="115" t="s">
        <v>25</v>
      </c>
      <c r="B11" s="115"/>
      <c r="C11" s="115"/>
      <c r="D11" s="115"/>
      <c r="E11" s="115"/>
      <c r="F11" s="115"/>
      <c r="G11" s="18">
        <f>H15</f>
        <v>0</v>
      </c>
      <c r="H11" s="19"/>
      <c r="I11" s="30"/>
      <c r="J11" s="31"/>
      <c r="K11" s="31"/>
      <c r="M11" s="31"/>
      <c r="N11" s="31"/>
      <c r="O11" s="32"/>
    </row>
    <row r="12" spans="1:8" ht="13.5" customHeight="1">
      <c r="A12" s="111" t="s">
        <v>4</v>
      </c>
      <c r="B12" s="111" t="s">
        <v>7</v>
      </c>
      <c r="C12" s="111" t="s">
        <v>15</v>
      </c>
      <c r="D12" s="111" t="s">
        <v>23</v>
      </c>
      <c r="E12" s="100" t="s">
        <v>26</v>
      </c>
      <c r="F12" s="101"/>
      <c r="G12" s="102"/>
      <c r="H12" s="111" t="s">
        <v>50</v>
      </c>
    </row>
    <row r="13" spans="1:8" ht="27" customHeight="1">
      <c r="A13" s="112"/>
      <c r="B13" s="112"/>
      <c r="C13" s="112"/>
      <c r="D13" s="112"/>
      <c r="E13" s="3" t="s">
        <v>27</v>
      </c>
      <c r="F13" s="3" t="s">
        <v>47</v>
      </c>
      <c r="G13" s="3" t="s">
        <v>29</v>
      </c>
      <c r="H13" s="112"/>
    </row>
    <row r="14" spans="1:8" ht="34.5" customHeight="1">
      <c r="A14" s="3">
        <v>1</v>
      </c>
      <c r="B14" s="3">
        <v>1</v>
      </c>
      <c r="C14" s="63">
        <f>C5</f>
        <v>0</v>
      </c>
      <c r="D14" s="20">
        <f>SUM(E14:G14)</f>
        <v>0</v>
      </c>
      <c r="E14" s="20">
        <f>SAT!M105</f>
        <v>0</v>
      </c>
      <c r="F14" s="20">
        <f>SAT!N105</f>
        <v>0</v>
      </c>
      <c r="G14" s="20">
        <f>SAT!O105</f>
        <v>0</v>
      </c>
      <c r="H14" s="20">
        <f>SAT!L105</f>
        <v>0</v>
      </c>
    </row>
    <row r="15" spans="1:8" ht="12.75">
      <c r="A15" s="21"/>
      <c r="B15" s="21"/>
      <c r="C15" s="22" t="s">
        <v>13</v>
      </c>
      <c r="D15" s="23">
        <f>ROUND(SUM(D14:D14),2)</f>
        <v>0</v>
      </c>
      <c r="E15" s="23">
        <f>ROUND(SUM(E14:E14),2)</f>
        <v>0</v>
      </c>
      <c r="F15" s="23">
        <f>ROUND(SUM(F14:F14),2)</f>
        <v>0</v>
      </c>
      <c r="G15" s="23">
        <f>ROUND(SUM(G14:G14),2)</f>
        <v>0</v>
      </c>
      <c r="H15" s="23">
        <f>ROUND(SUM(H14:H14),2)</f>
        <v>0</v>
      </c>
    </row>
    <row r="16" spans="1:12" s="13" customFormat="1" ht="12.75">
      <c r="A16" s="21"/>
      <c r="B16" s="25">
        <v>0.05</v>
      </c>
      <c r="C16" s="42" t="s">
        <v>30</v>
      </c>
      <c r="D16" s="20">
        <f>ROUND(D15*B16,2)</f>
        <v>0</v>
      </c>
      <c r="E16" s="20"/>
      <c r="F16" s="20"/>
      <c r="G16" s="20"/>
      <c r="H16" s="20"/>
      <c r="L16" s="33"/>
    </row>
    <row r="17" spans="1:16" s="13" customFormat="1" ht="12.75">
      <c r="A17" s="21"/>
      <c r="B17" s="25">
        <v>0.1</v>
      </c>
      <c r="C17" s="42" t="s">
        <v>31</v>
      </c>
      <c r="D17" s="20">
        <f>ROUND(D15*B17,2)</f>
        <v>0</v>
      </c>
      <c r="E17" s="20"/>
      <c r="F17" s="20"/>
      <c r="G17" s="20"/>
      <c r="H17" s="20"/>
      <c r="I17" s="34"/>
      <c r="J17" s="35"/>
      <c r="K17" s="36"/>
      <c r="L17" s="37"/>
      <c r="M17" s="37"/>
      <c r="N17" s="37"/>
      <c r="O17" s="37"/>
      <c r="P17" s="37"/>
    </row>
    <row r="18" spans="1:16" s="13" customFormat="1" ht="12.75">
      <c r="A18" s="21"/>
      <c r="B18" s="24"/>
      <c r="C18" s="45" t="s">
        <v>32</v>
      </c>
      <c r="D18" s="23">
        <f>SUM(D15:D17)</f>
        <v>0</v>
      </c>
      <c r="E18" s="20"/>
      <c r="F18" s="20"/>
      <c r="G18" s="20"/>
      <c r="H18" s="20"/>
      <c r="I18" s="34"/>
      <c r="J18" s="35"/>
      <c r="K18" s="36"/>
      <c r="L18" s="37"/>
      <c r="M18" s="37"/>
      <c r="N18" s="37"/>
      <c r="O18" s="37"/>
      <c r="P18" s="37"/>
    </row>
    <row r="20" spans="4:7" ht="12.75">
      <c r="D20" s="114">
        <f>'Būvniecības koptāme'!C31</f>
        <v>0</v>
      </c>
      <c r="E20" s="114"/>
      <c r="F20" s="114"/>
      <c r="G20" s="114"/>
    </row>
    <row r="21" spans="1:7" ht="15">
      <c r="A21" s="110" t="s">
        <v>5</v>
      </c>
      <c r="B21" s="110"/>
      <c r="C21" s="67"/>
      <c r="D21" s="67"/>
      <c r="E21" s="66"/>
      <c r="F21" s="66"/>
      <c r="G21" s="64"/>
    </row>
    <row r="22" spans="1:7" ht="15">
      <c r="A22" s="65"/>
      <c r="B22" s="65"/>
      <c r="C22" s="69" t="s">
        <v>48</v>
      </c>
      <c r="D22" s="65"/>
      <c r="E22" s="65"/>
      <c r="F22" s="65"/>
      <c r="G22" s="64"/>
    </row>
    <row r="23" spans="1:7" ht="15">
      <c r="A23" s="65"/>
      <c r="B23" s="65"/>
      <c r="C23" s="65"/>
      <c r="D23" s="65"/>
      <c r="E23" s="65"/>
      <c r="F23" s="65"/>
      <c r="G23" s="64"/>
    </row>
    <row r="24" spans="1:7" ht="15">
      <c r="A24" s="110" t="s">
        <v>6</v>
      </c>
      <c r="B24" s="110"/>
      <c r="C24" s="67"/>
      <c r="D24" s="67"/>
      <c r="E24" s="66"/>
      <c r="F24" s="66"/>
      <c r="G24" s="64"/>
    </row>
    <row r="25" spans="1:7" ht="15">
      <c r="A25" s="65"/>
      <c r="B25" s="65"/>
      <c r="C25" s="69" t="s">
        <v>48</v>
      </c>
      <c r="D25" s="68"/>
      <c r="E25" s="65"/>
      <c r="F25" s="65"/>
      <c r="G25" s="64"/>
    </row>
    <row r="26" spans="4:6" ht="12.75">
      <c r="D26" s="26"/>
      <c r="E26" s="43"/>
      <c r="F26" s="7"/>
    </row>
    <row r="27" spans="1:7" ht="15">
      <c r="A27" s="110" t="s">
        <v>6</v>
      </c>
      <c r="B27" s="110"/>
      <c r="C27" s="67"/>
      <c r="D27" s="66"/>
      <c r="E27" s="66"/>
      <c r="F27" s="66"/>
      <c r="G27" s="64"/>
    </row>
    <row r="28" spans="1:7" ht="15">
      <c r="A28" s="64"/>
      <c r="B28" s="65"/>
      <c r="C28" s="69" t="s">
        <v>48</v>
      </c>
      <c r="D28" s="65"/>
      <c r="E28" s="65"/>
      <c r="F28" s="65"/>
      <c r="G28" s="64"/>
    </row>
  </sheetData>
  <sheetProtection/>
  <mergeCells count="21">
    <mergeCell ref="A11:F11"/>
    <mergeCell ref="A3:H3"/>
    <mergeCell ref="A21:B21"/>
    <mergeCell ref="A24:B24"/>
    <mergeCell ref="B12:B13"/>
    <mergeCell ref="A6:B6"/>
    <mergeCell ref="D12:D13"/>
    <mergeCell ref="A7:B7"/>
    <mergeCell ref="C7:H7"/>
    <mergeCell ref="D20:G20"/>
    <mergeCell ref="A8:B8"/>
    <mergeCell ref="A27:B27"/>
    <mergeCell ref="E12:G12"/>
    <mergeCell ref="H12:H13"/>
    <mergeCell ref="A5:B5"/>
    <mergeCell ref="C5:H5"/>
    <mergeCell ref="A12:A13"/>
    <mergeCell ref="C6:H6"/>
    <mergeCell ref="C12:C13"/>
    <mergeCell ref="C8:H8"/>
    <mergeCell ref="A10:F10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14"/>
  <sheetViews>
    <sheetView tabSelected="1" zoomScalePageLayoutView="0" workbookViewId="0" topLeftCell="A25">
      <selection activeCell="S78" sqref="S78"/>
    </sheetView>
  </sheetViews>
  <sheetFormatPr defaultColWidth="8.7109375" defaultRowHeight="12.75"/>
  <cols>
    <col min="1" max="1" width="7.00390625" style="1" customWidth="1"/>
    <col min="2" max="2" width="8.57421875" style="1" customWidth="1"/>
    <col min="3" max="3" width="59.57421875" style="1" customWidth="1"/>
    <col min="4" max="4" width="7.57421875" style="1" customWidth="1"/>
    <col min="5" max="5" width="6.8515625" style="1" customWidth="1"/>
    <col min="6" max="6" width="4.7109375" style="53" customWidth="1"/>
    <col min="7" max="7" width="5.140625" style="53" customWidth="1"/>
    <col min="8" max="8" width="7.140625" style="53" customWidth="1"/>
    <col min="9" max="9" width="7.00390625" style="53" customWidth="1"/>
    <col min="10" max="10" width="6.00390625" style="53" customWidth="1"/>
    <col min="11" max="11" width="7.140625" style="1" customWidth="1"/>
    <col min="12" max="12" width="7.57421875" style="1" customWidth="1"/>
    <col min="13" max="13" width="8.57421875" style="1" customWidth="1"/>
    <col min="14" max="14" width="9.00390625" style="1" customWidth="1"/>
    <col min="15" max="15" width="8.8515625" style="1" customWidth="1"/>
    <col min="16" max="16" width="9.140625" style="1" customWidth="1"/>
    <col min="17" max="17" width="8.7109375" style="1" customWidth="1"/>
    <col min="18" max="18" width="8.8515625" style="1" customWidth="1"/>
    <col min="19" max="16384" width="8.7109375" style="1" customWidth="1"/>
  </cols>
  <sheetData>
    <row r="1" spans="1:16" ht="27.75" customHeight="1">
      <c r="A1" s="117" t="s">
        <v>14</v>
      </c>
      <c r="B1" s="117"/>
      <c r="C1" s="117"/>
      <c r="D1" s="117"/>
      <c r="E1" s="117"/>
      <c r="F1" s="117"/>
      <c r="G1" s="118">
        <f>Kopsavilkums!A14</f>
        <v>1</v>
      </c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119">
        <f>Kopsavilkums!C14</f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2" customHeight="1">
      <c r="A3" s="120" t="s">
        <v>19</v>
      </c>
      <c r="B3" s="120"/>
      <c r="C3" s="121">
        <f>'Būvniecības koptāme'!C5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2.75">
      <c r="A4" s="120" t="s">
        <v>16</v>
      </c>
      <c r="B4" s="120"/>
      <c r="C4" s="122">
        <f>'Būvniecības koptāme'!C6</f>
        <v>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2.75">
      <c r="A5" s="120" t="s">
        <v>33</v>
      </c>
      <c r="B5" s="120"/>
      <c r="C5" s="121">
        <f>'Būvniecības koptāme'!C7</f>
        <v>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2.75" customHeight="1">
      <c r="A6" s="120" t="s">
        <v>34</v>
      </c>
      <c r="B6" s="120"/>
      <c r="C6" s="121">
        <f>'Būvniecības koptāme'!C8</f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3" t="s">
        <v>1</v>
      </c>
      <c r="N6" s="123"/>
      <c r="O6" s="123"/>
      <c r="P6" s="4">
        <f>P105</f>
        <v>0</v>
      </c>
    </row>
    <row r="7" spans="1:16" ht="12.75">
      <c r="A7" s="124" t="str">
        <f>'Būvniecības koptāme'!C9</f>
        <v>Tāme sastādīta 2024.gada _____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7" ht="12.75" customHeight="1">
      <c r="A8" s="131" t="s">
        <v>4</v>
      </c>
      <c r="B8" s="131" t="s">
        <v>8</v>
      </c>
      <c r="C8" s="133" t="s">
        <v>35</v>
      </c>
      <c r="D8" s="135" t="s">
        <v>9</v>
      </c>
      <c r="E8" s="137" t="s">
        <v>10</v>
      </c>
      <c r="F8" s="125" t="s">
        <v>11</v>
      </c>
      <c r="G8" s="126"/>
      <c r="H8" s="126"/>
      <c r="I8" s="126"/>
      <c r="J8" s="126"/>
      <c r="K8" s="127"/>
      <c r="L8" s="125" t="s">
        <v>12</v>
      </c>
      <c r="M8" s="126"/>
      <c r="N8" s="126"/>
      <c r="O8" s="126"/>
      <c r="P8" s="127"/>
      <c r="Q8" s="5"/>
    </row>
    <row r="9" spans="1:17" s="53" customFormat="1" ht="72.75" customHeight="1">
      <c r="A9" s="132"/>
      <c r="B9" s="132"/>
      <c r="C9" s="134"/>
      <c r="D9" s="136"/>
      <c r="E9" s="138"/>
      <c r="F9" s="50" t="s">
        <v>36</v>
      </c>
      <c r="G9" s="50" t="s">
        <v>37</v>
      </c>
      <c r="H9" s="51" t="s">
        <v>27</v>
      </c>
      <c r="I9" s="50" t="s">
        <v>28</v>
      </c>
      <c r="J9" s="50" t="s">
        <v>29</v>
      </c>
      <c r="K9" s="51" t="s">
        <v>38</v>
      </c>
      <c r="L9" s="50" t="s">
        <v>39</v>
      </c>
      <c r="M9" s="50" t="s">
        <v>27</v>
      </c>
      <c r="N9" s="50" t="s">
        <v>28</v>
      </c>
      <c r="O9" s="50" t="s">
        <v>29</v>
      </c>
      <c r="P9" s="50" t="s">
        <v>40</v>
      </c>
      <c r="Q9" s="52"/>
    </row>
    <row r="10" spans="1:17" s="53" customFormat="1" ht="12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2"/>
    </row>
    <row r="11" spans="1:17" s="53" customFormat="1" ht="27" customHeight="1">
      <c r="A11" s="55"/>
      <c r="B11" s="55"/>
      <c r="C11" s="60" t="s">
        <v>45</v>
      </c>
      <c r="D11" s="55"/>
      <c r="E11" s="55"/>
      <c r="F11" s="56"/>
      <c r="G11" s="56"/>
      <c r="H11" s="56"/>
      <c r="I11" s="56"/>
      <c r="J11" s="57"/>
      <c r="K11" s="56"/>
      <c r="L11" s="58"/>
      <c r="M11" s="58"/>
      <c r="N11" s="58"/>
      <c r="O11" s="58"/>
      <c r="P11" s="58"/>
      <c r="Q11" s="59"/>
    </row>
    <row r="12" spans="1:17" s="53" customFormat="1" ht="34.5" customHeight="1">
      <c r="A12" s="55"/>
      <c r="B12" s="55"/>
      <c r="C12" s="144" t="s">
        <v>99</v>
      </c>
      <c r="D12" s="55"/>
      <c r="E12" s="5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9"/>
    </row>
    <row r="13" spans="1:17" ht="31.5" customHeight="1">
      <c r="A13" s="2">
        <v>1</v>
      </c>
      <c r="B13" s="2" t="s">
        <v>46</v>
      </c>
      <c r="C13" s="74" t="s">
        <v>55</v>
      </c>
      <c r="D13" s="75" t="s">
        <v>52</v>
      </c>
      <c r="E13" s="75">
        <v>280</v>
      </c>
      <c r="F13" s="57">
        <v>0</v>
      </c>
      <c r="G13" s="71">
        <v>0</v>
      </c>
      <c r="H13" s="71">
        <f>ROUND(G13*F13,2)</f>
        <v>0</v>
      </c>
      <c r="I13" s="56">
        <v>0</v>
      </c>
      <c r="J13" s="57">
        <v>0</v>
      </c>
      <c r="K13" s="71">
        <f>ROUND(SUM(H13:J13),2)</f>
        <v>0</v>
      </c>
      <c r="L13" s="72">
        <f>ROUND(E13*F13,2)</f>
        <v>0</v>
      </c>
      <c r="M13" s="72">
        <f>ROUND(E13*H13,2)</f>
        <v>0</v>
      </c>
      <c r="N13" s="72">
        <f>ROUND(I13*E13,2)</f>
        <v>0</v>
      </c>
      <c r="O13" s="72">
        <f>ROUND(J13*E13,2)</f>
        <v>0</v>
      </c>
      <c r="P13" s="72">
        <f>ROUND(SUM(M13:O13),2)</f>
        <v>0</v>
      </c>
      <c r="Q13" s="6"/>
    </row>
    <row r="14" spans="1:17" ht="31.5" customHeight="1">
      <c r="A14" s="2">
        <v>2</v>
      </c>
      <c r="B14" s="2" t="s">
        <v>46</v>
      </c>
      <c r="C14" s="74" t="s">
        <v>56</v>
      </c>
      <c r="D14" s="75" t="s">
        <v>52</v>
      </c>
      <c r="E14" s="75">
        <v>4</v>
      </c>
      <c r="F14" s="57">
        <v>0</v>
      </c>
      <c r="G14" s="71">
        <v>0</v>
      </c>
      <c r="H14" s="71">
        <f>ROUND(G14*F14,2)</f>
        <v>0</v>
      </c>
      <c r="I14" s="56">
        <v>0</v>
      </c>
      <c r="J14" s="57">
        <v>0</v>
      </c>
      <c r="K14" s="71">
        <f>ROUND(SUM(H14:J14),2)</f>
        <v>0</v>
      </c>
      <c r="L14" s="72">
        <f>ROUND(E14*F14,2)</f>
        <v>0</v>
      </c>
      <c r="M14" s="72">
        <f>ROUND(E14*H14,2)</f>
        <v>0</v>
      </c>
      <c r="N14" s="72">
        <f>ROUND(I14*E14,2)</f>
        <v>0</v>
      </c>
      <c r="O14" s="72">
        <f>ROUND(J14*E14,2)</f>
        <v>0</v>
      </c>
      <c r="P14" s="72">
        <f>ROUND(SUM(M14:O14),2)</f>
        <v>0</v>
      </c>
      <c r="Q14" s="6"/>
    </row>
    <row r="15" spans="1:17" ht="31.5" customHeight="1">
      <c r="A15" s="2">
        <v>3</v>
      </c>
      <c r="B15" s="2" t="s">
        <v>46</v>
      </c>
      <c r="C15" s="76" t="s">
        <v>57</v>
      </c>
      <c r="D15" s="75" t="s">
        <v>52</v>
      </c>
      <c r="E15" s="75">
        <v>30</v>
      </c>
      <c r="F15" s="57">
        <v>0</v>
      </c>
      <c r="G15" s="71">
        <v>0</v>
      </c>
      <c r="H15" s="71">
        <f>ROUND(G15*F15,2)</f>
        <v>0</v>
      </c>
      <c r="I15" s="56">
        <v>0</v>
      </c>
      <c r="J15" s="57">
        <v>0</v>
      </c>
      <c r="K15" s="71">
        <f>ROUND(SUM(H15:J15),2)</f>
        <v>0</v>
      </c>
      <c r="L15" s="72">
        <f>ROUND(E15*F15,2)</f>
        <v>0</v>
      </c>
      <c r="M15" s="72">
        <f>ROUND(E15*H15,2)</f>
        <v>0</v>
      </c>
      <c r="N15" s="72">
        <f>ROUND(I15*E15,2)</f>
        <v>0</v>
      </c>
      <c r="O15" s="72">
        <f>ROUND(J15*E15,2)</f>
        <v>0</v>
      </c>
      <c r="P15" s="72">
        <f>ROUND(SUM(M15:O15),2)</f>
        <v>0</v>
      </c>
      <c r="Q15" s="6"/>
    </row>
    <row r="16" spans="1:17" ht="31.5" customHeight="1">
      <c r="A16" s="2">
        <v>4</v>
      </c>
      <c r="B16" s="2" t="s">
        <v>46</v>
      </c>
      <c r="C16" s="76" t="s">
        <v>58</v>
      </c>
      <c r="D16" s="75" t="s">
        <v>82</v>
      </c>
      <c r="E16" s="75">
        <v>62</v>
      </c>
      <c r="F16" s="57">
        <v>0</v>
      </c>
      <c r="G16" s="71">
        <v>0</v>
      </c>
      <c r="H16" s="71">
        <f>ROUND(G16*F16,2)</f>
        <v>0</v>
      </c>
      <c r="I16" s="56">
        <v>0</v>
      </c>
      <c r="J16" s="57">
        <v>0</v>
      </c>
      <c r="K16" s="71">
        <f>ROUND(SUM(H16:J16),2)</f>
        <v>0</v>
      </c>
      <c r="L16" s="72">
        <f>ROUND(E16*F16,2)</f>
        <v>0</v>
      </c>
      <c r="M16" s="72">
        <f>ROUND(E16*H16,2)</f>
        <v>0</v>
      </c>
      <c r="N16" s="72">
        <f>ROUND(I16*E16,2)</f>
        <v>0</v>
      </c>
      <c r="O16" s="72">
        <f>ROUND(J16*E16,2)</f>
        <v>0</v>
      </c>
      <c r="P16" s="72">
        <f>ROUND(SUM(M16:O16),2)</f>
        <v>0</v>
      </c>
      <c r="Q16" s="6"/>
    </row>
    <row r="17" spans="1:17" ht="31.5" customHeight="1">
      <c r="A17" s="2">
        <v>5</v>
      </c>
      <c r="B17" s="2" t="s">
        <v>46</v>
      </c>
      <c r="C17" s="74" t="s">
        <v>59</v>
      </c>
      <c r="D17" s="75" t="s">
        <v>82</v>
      </c>
      <c r="E17" s="75">
        <v>4</v>
      </c>
      <c r="F17" s="57">
        <v>0</v>
      </c>
      <c r="G17" s="71">
        <v>0</v>
      </c>
      <c r="H17" s="56">
        <f>ROUND(G17*F17,2)</f>
        <v>0</v>
      </c>
      <c r="I17" s="56">
        <v>0</v>
      </c>
      <c r="J17" s="57">
        <v>0</v>
      </c>
      <c r="K17" s="56">
        <f>ROUND(SUM(H17:J17),2)</f>
        <v>0</v>
      </c>
      <c r="L17" s="58">
        <f>ROUND(E17*F17,2)</f>
        <v>0</v>
      </c>
      <c r="M17" s="58">
        <f>ROUND(E17*H17,2)</f>
        <v>0</v>
      </c>
      <c r="N17" s="58">
        <f>ROUND(I17*E17,2)</f>
        <v>0</v>
      </c>
      <c r="O17" s="58">
        <f>ROUND(J17*E17,2)</f>
        <v>0</v>
      </c>
      <c r="P17" s="58">
        <f>ROUND(SUM(M17:O17),2)</f>
        <v>0</v>
      </c>
      <c r="Q17" s="6"/>
    </row>
    <row r="18" spans="1:17" ht="31.5" customHeight="1">
      <c r="A18" s="2">
        <v>6</v>
      </c>
      <c r="B18" s="2" t="s">
        <v>46</v>
      </c>
      <c r="C18" s="74" t="s">
        <v>60</v>
      </c>
      <c r="D18" s="75" t="s">
        <v>82</v>
      </c>
      <c r="E18" s="75">
        <v>10</v>
      </c>
      <c r="F18" s="57">
        <v>0</v>
      </c>
      <c r="G18" s="71">
        <v>0</v>
      </c>
      <c r="H18" s="56">
        <f>ROUND(G18*F18,2)</f>
        <v>0</v>
      </c>
      <c r="I18" s="56">
        <v>0</v>
      </c>
      <c r="J18" s="57">
        <v>0</v>
      </c>
      <c r="K18" s="56">
        <f>ROUND(SUM(H18:J18),2)</f>
        <v>0</v>
      </c>
      <c r="L18" s="58">
        <f>ROUND(E18*F18,2)</f>
        <v>0</v>
      </c>
      <c r="M18" s="58">
        <f>ROUND(E18*H18,2)</f>
        <v>0</v>
      </c>
      <c r="N18" s="58">
        <f>ROUND(I18*E18,2)</f>
        <v>0</v>
      </c>
      <c r="O18" s="58">
        <f>ROUND(J18*E18,2)</f>
        <v>0</v>
      </c>
      <c r="P18" s="58">
        <f>ROUND(SUM(M18:O18),2)</f>
        <v>0</v>
      </c>
      <c r="Q18" s="6"/>
    </row>
    <row r="19" spans="1:17" ht="31.5" customHeight="1">
      <c r="A19" s="2">
        <v>7</v>
      </c>
      <c r="B19" s="2" t="s">
        <v>46</v>
      </c>
      <c r="C19" s="141" t="s">
        <v>61</v>
      </c>
      <c r="D19" s="75" t="s">
        <v>82</v>
      </c>
      <c r="E19" s="75">
        <v>2</v>
      </c>
      <c r="F19" s="57">
        <v>0</v>
      </c>
      <c r="G19" s="71">
        <v>0</v>
      </c>
      <c r="H19" s="56">
        <f>ROUND(G19*F19,2)</f>
        <v>0</v>
      </c>
      <c r="I19" s="56">
        <v>0</v>
      </c>
      <c r="J19" s="57">
        <v>0</v>
      </c>
      <c r="K19" s="56">
        <f>ROUND(SUM(H19:J19),2)</f>
        <v>0</v>
      </c>
      <c r="L19" s="58">
        <f>ROUND(E19*F19,2)</f>
        <v>0</v>
      </c>
      <c r="M19" s="58">
        <f>ROUND(E19*H19,2)</f>
        <v>0</v>
      </c>
      <c r="N19" s="58">
        <f>ROUND(I19*E19,2)</f>
        <v>0</v>
      </c>
      <c r="O19" s="58">
        <f>ROUND(J19*E19,2)</f>
        <v>0</v>
      </c>
      <c r="P19" s="58">
        <f>ROUND(SUM(M19:O19),2)</f>
        <v>0</v>
      </c>
      <c r="Q19" s="6"/>
    </row>
    <row r="20" spans="1:17" ht="31.5" customHeight="1">
      <c r="A20" s="2">
        <v>8</v>
      </c>
      <c r="B20" s="2" t="s">
        <v>46</v>
      </c>
      <c r="C20" s="74" t="s">
        <v>62</v>
      </c>
      <c r="D20" s="75" t="s">
        <v>82</v>
      </c>
      <c r="E20" s="75">
        <v>2</v>
      </c>
      <c r="F20" s="57">
        <v>0</v>
      </c>
      <c r="G20" s="71">
        <v>0</v>
      </c>
      <c r="H20" s="56">
        <f>ROUND(G20*F20,2)</f>
        <v>0</v>
      </c>
      <c r="I20" s="56">
        <v>0</v>
      </c>
      <c r="J20" s="57">
        <v>0</v>
      </c>
      <c r="K20" s="56">
        <f>ROUND(SUM(H20:J20),2)</f>
        <v>0</v>
      </c>
      <c r="L20" s="58">
        <f>ROUND(E20*F20,2)</f>
        <v>0</v>
      </c>
      <c r="M20" s="58">
        <f>ROUND(E20*H20,2)</f>
        <v>0</v>
      </c>
      <c r="N20" s="58">
        <f>ROUND(I20*E20,2)</f>
        <v>0</v>
      </c>
      <c r="O20" s="58">
        <f>ROUND(J20*E20,2)</f>
        <v>0</v>
      </c>
      <c r="P20" s="58">
        <f>ROUND(SUM(M20:O20),2)</f>
        <v>0</v>
      </c>
      <c r="Q20" s="6"/>
    </row>
    <row r="21" spans="1:17" ht="31.5" customHeight="1">
      <c r="A21" s="2">
        <v>9</v>
      </c>
      <c r="B21" s="2" t="s">
        <v>46</v>
      </c>
      <c r="C21" s="142" t="s">
        <v>63</v>
      </c>
      <c r="D21" s="75" t="s">
        <v>82</v>
      </c>
      <c r="E21" s="77">
        <v>2</v>
      </c>
      <c r="F21" s="57">
        <v>0</v>
      </c>
      <c r="G21" s="71">
        <v>0</v>
      </c>
      <c r="H21" s="56">
        <f>ROUND(G21*F21,2)</f>
        <v>0</v>
      </c>
      <c r="I21" s="56">
        <v>0</v>
      </c>
      <c r="J21" s="57">
        <v>0</v>
      </c>
      <c r="K21" s="56">
        <f>ROUND(SUM(H21:J21),2)</f>
        <v>0</v>
      </c>
      <c r="L21" s="58">
        <f>ROUND(E21*F21,2)</f>
        <v>0</v>
      </c>
      <c r="M21" s="58">
        <f>ROUND(E21*H21,2)</f>
        <v>0</v>
      </c>
      <c r="N21" s="58">
        <f>ROUND(I21*E21,2)</f>
        <v>0</v>
      </c>
      <c r="O21" s="58">
        <f>ROUND(J21*E21,2)</f>
        <v>0</v>
      </c>
      <c r="P21" s="58">
        <f>ROUND(SUM(M21:O21),2)</f>
        <v>0</v>
      </c>
      <c r="Q21" s="6"/>
    </row>
    <row r="22" spans="1:17" s="53" customFormat="1" ht="31.5" customHeight="1">
      <c r="A22" s="2">
        <v>10</v>
      </c>
      <c r="B22" s="2" t="s">
        <v>46</v>
      </c>
      <c r="C22" s="78" t="s">
        <v>64</v>
      </c>
      <c r="D22" s="75" t="s">
        <v>83</v>
      </c>
      <c r="E22" s="79">
        <v>2</v>
      </c>
      <c r="F22" s="57">
        <v>0</v>
      </c>
      <c r="G22" s="71">
        <v>0</v>
      </c>
      <c r="H22" s="56">
        <f>ROUND(G22*F22,2)</f>
        <v>0</v>
      </c>
      <c r="I22" s="56">
        <v>0</v>
      </c>
      <c r="J22" s="57">
        <v>0</v>
      </c>
      <c r="K22" s="56">
        <f>ROUND(SUM(H22:J22),2)</f>
        <v>0</v>
      </c>
      <c r="L22" s="58">
        <f>ROUND(E22*F22,2)</f>
        <v>0</v>
      </c>
      <c r="M22" s="58">
        <f>ROUND(E22*H22,2)</f>
        <v>0</v>
      </c>
      <c r="N22" s="58">
        <f>ROUND(I22*E22,2)</f>
        <v>0</v>
      </c>
      <c r="O22" s="58">
        <f>ROUND(J22*E22,2)</f>
        <v>0</v>
      </c>
      <c r="P22" s="58">
        <f>ROUND(SUM(M22:O22),2)</f>
        <v>0</v>
      </c>
      <c r="Q22" s="59"/>
    </row>
    <row r="23" spans="1:17" s="53" customFormat="1" ht="31.5" customHeight="1">
      <c r="A23" s="2">
        <v>11</v>
      </c>
      <c r="B23" s="2" t="s">
        <v>46</v>
      </c>
      <c r="C23" s="78" t="s">
        <v>65</v>
      </c>
      <c r="D23" s="75" t="s">
        <v>83</v>
      </c>
      <c r="E23" s="79">
        <v>2</v>
      </c>
      <c r="F23" s="57">
        <v>0</v>
      </c>
      <c r="G23" s="71">
        <v>0</v>
      </c>
      <c r="H23" s="56">
        <f>ROUND(G23*F23,2)</f>
        <v>0</v>
      </c>
      <c r="I23" s="56">
        <v>0</v>
      </c>
      <c r="J23" s="57">
        <v>0</v>
      </c>
      <c r="K23" s="56">
        <f>ROUND(SUM(H23:J23),2)</f>
        <v>0</v>
      </c>
      <c r="L23" s="58">
        <f>ROUND(E23*F23,2)</f>
        <v>0</v>
      </c>
      <c r="M23" s="58">
        <f>ROUND(E23*H23,2)</f>
        <v>0</v>
      </c>
      <c r="N23" s="58">
        <f>ROUND(I23*E23,2)</f>
        <v>0</v>
      </c>
      <c r="O23" s="58">
        <f>ROUND(J23*E23,2)</f>
        <v>0</v>
      </c>
      <c r="P23" s="58">
        <f>ROUND(SUM(M23:O23),2)</f>
        <v>0</v>
      </c>
      <c r="Q23" s="59"/>
    </row>
    <row r="24" spans="1:17" s="53" customFormat="1" ht="31.5" customHeight="1">
      <c r="A24" s="2">
        <v>12</v>
      </c>
      <c r="B24" s="2" t="s">
        <v>46</v>
      </c>
      <c r="C24" s="78" t="s">
        <v>66</v>
      </c>
      <c r="D24" s="73" t="s">
        <v>83</v>
      </c>
      <c r="E24" s="77">
        <v>2</v>
      </c>
      <c r="F24" s="57">
        <v>0</v>
      </c>
      <c r="G24" s="71">
        <v>0</v>
      </c>
      <c r="H24" s="56">
        <f>ROUND(G24*F24,2)</f>
        <v>0</v>
      </c>
      <c r="I24" s="56">
        <v>0</v>
      </c>
      <c r="J24" s="57">
        <v>0</v>
      </c>
      <c r="K24" s="56">
        <f>ROUND(SUM(H24:J24),2)</f>
        <v>0</v>
      </c>
      <c r="L24" s="58">
        <f>ROUND(E24*F24,2)</f>
        <v>0</v>
      </c>
      <c r="M24" s="58">
        <f>ROUND(E24*H24,2)</f>
        <v>0</v>
      </c>
      <c r="N24" s="58">
        <f>ROUND(I24*E24,2)</f>
        <v>0</v>
      </c>
      <c r="O24" s="58">
        <f>ROUND(J24*E24,2)</f>
        <v>0</v>
      </c>
      <c r="P24" s="58">
        <f>ROUND(SUM(M24:O24),2)</f>
        <v>0</v>
      </c>
      <c r="Q24" s="59"/>
    </row>
    <row r="25" spans="1:17" s="53" customFormat="1" ht="31.5" customHeight="1">
      <c r="A25" s="2">
        <v>13</v>
      </c>
      <c r="B25" s="2" t="s">
        <v>46</v>
      </c>
      <c r="C25" s="139" t="s">
        <v>67</v>
      </c>
      <c r="D25" s="140" t="s">
        <v>83</v>
      </c>
      <c r="E25" s="77">
        <v>4</v>
      </c>
      <c r="F25" s="57">
        <v>0</v>
      </c>
      <c r="G25" s="71">
        <v>0</v>
      </c>
      <c r="H25" s="56">
        <f aca="true" t="shared" si="0" ref="H25:H38">ROUND(G25*F25,2)</f>
        <v>0</v>
      </c>
      <c r="I25" s="56">
        <v>0</v>
      </c>
      <c r="J25" s="57">
        <v>0</v>
      </c>
      <c r="K25" s="56">
        <f aca="true" t="shared" si="1" ref="K25:K38">ROUND(SUM(H25:J25),2)</f>
        <v>0</v>
      </c>
      <c r="L25" s="58">
        <f aca="true" t="shared" si="2" ref="L25:L38">ROUND(E25*F25,2)</f>
        <v>0</v>
      </c>
      <c r="M25" s="58">
        <f aca="true" t="shared" si="3" ref="M25:M38">ROUND(E25*H25,2)</f>
        <v>0</v>
      </c>
      <c r="N25" s="58">
        <f aca="true" t="shared" si="4" ref="N25:N38">ROUND(I25*E25,2)</f>
        <v>0</v>
      </c>
      <c r="O25" s="58">
        <f aca="true" t="shared" si="5" ref="O25:O38">ROUND(J25*E25,2)</f>
        <v>0</v>
      </c>
      <c r="P25" s="58">
        <f aca="true" t="shared" si="6" ref="P25:P38">ROUND(SUM(M25:O25),2)</f>
        <v>0</v>
      </c>
      <c r="Q25" s="59"/>
    </row>
    <row r="26" spans="1:17" s="53" customFormat="1" ht="31.5" customHeight="1">
      <c r="A26" s="2">
        <v>14</v>
      </c>
      <c r="B26" s="2" t="s">
        <v>46</v>
      </c>
      <c r="C26" s="139" t="s">
        <v>68</v>
      </c>
      <c r="D26" s="140" t="s">
        <v>83</v>
      </c>
      <c r="E26" s="77">
        <v>4</v>
      </c>
      <c r="F26" s="57">
        <v>0</v>
      </c>
      <c r="G26" s="71">
        <v>0</v>
      </c>
      <c r="H26" s="56">
        <f t="shared" si="0"/>
        <v>0</v>
      </c>
      <c r="I26" s="56">
        <v>0</v>
      </c>
      <c r="J26" s="57">
        <v>0</v>
      </c>
      <c r="K26" s="56">
        <f t="shared" si="1"/>
        <v>0</v>
      </c>
      <c r="L26" s="58">
        <f t="shared" si="2"/>
        <v>0</v>
      </c>
      <c r="M26" s="58">
        <f t="shared" si="3"/>
        <v>0</v>
      </c>
      <c r="N26" s="58">
        <f t="shared" si="4"/>
        <v>0</v>
      </c>
      <c r="O26" s="58">
        <f t="shared" si="5"/>
        <v>0</v>
      </c>
      <c r="P26" s="58">
        <f t="shared" si="6"/>
        <v>0</v>
      </c>
      <c r="Q26" s="59"/>
    </row>
    <row r="27" spans="1:17" s="53" customFormat="1" ht="31.5" customHeight="1">
      <c r="A27" s="2">
        <v>15</v>
      </c>
      <c r="B27" s="2" t="s">
        <v>46</v>
      </c>
      <c r="C27" s="139" t="s">
        <v>69</v>
      </c>
      <c r="D27" s="140" t="s">
        <v>83</v>
      </c>
      <c r="E27" s="77">
        <v>6</v>
      </c>
      <c r="F27" s="57">
        <v>0</v>
      </c>
      <c r="G27" s="71">
        <v>0</v>
      </c>
      <c r="H27" s="56">
        <f t="shared" si="0"/>
        <v>0</v>
      </c>
      <c r="I27" s="56">
        <v>0</v>
      </c>
      <c r="J27" s="57">
        <v>0</v>
      </c>
      <c r="K27" s="56">
        <f t="shared" si="1"/>
        <v>0</v>
      </c>
      <c r="L27" s="58">
        <f t="shared" si="2"/>
        <v>0</v>
      </c>
      <c r="M27" s="58">
        <f t="shared" si="3"/>
        <v>0</v>
      </c>
      <c r="N27" s="58">
        <f t="shared" si="4"/>
        <v>0</v>
      </c>
      <c r="O27" s="58">
        <f t="shared" si="5"/>
        <v>0</v>
      </c>
      <c r="P27" s="58">
        <f t="shared" si="6"/>
        <v>0</v>
      </c>
      <c r="Q27" s="59"/>
    </row>
    <row r="28" spans="1:17" s="53" customFormat="1" ht="31.5" customHeight="1">
      <c r="A28" s="2">
        <v>16</v>
      </c>
      <c r="B28" s="2" t="s">
        <v>46</v>
      </c>
      <c r="C28" s="139" t="s">
        <v>70</v>
      </c>
      <c r="D28" s="140" t="s">
        <v>83</v>
      </c>
      <c r="E28" s="77">
        <v>2</v>
      </c>
      <c r="F28" s="57">
        <v>0</v>
      </c>
      <c r="G28" s="71">
        <v>0</v>
      </c>
      <c r="H28" s="56">
        <f t="shared" si="0"/>
        <v>0</v>
      </c>
      <c r="I28" s="56">
        <v>0</v>
      </c>
      <c r="J28" s="57">
        <v>0</v>
      </c>
      <c r="K28" s="56">
        <f t="shared" si="1"/>
        <v>0</v>
      </c>
      <c r="L28" s="58">
        <f t="shared" si="2"/>
        <v>0</v>
      </c>
      <c r="M28" s="58">
        <f t="shared" si="3"/>
        <v>0</v>
      </c>
      <c r="N28" s="58">
        <f t="shared" si="4"/>
        <v>0</v>
      </c>
      <c r="O28" s="58">
        <f t="shared" si="5"/>
        <v>0</v>
      </c>
      <c r="P28" s="58">
        <f t="shared" si="6"/>
        <v>0</v>
      </c>
      <c r="Q28" s="59"/>
    </row>
    <row r="29" spans="1:17" s="53" customFormat="1" ht="31.5" customHeight="1">
      <c r="A29" s="2">
        <v>17</v>
      </c>
      <c r="B29" s="2" t="s">
        <v>46</v>
      </c>
      <c r="C29" s="139" t="s">
        <v>71</v>
      </c>
      <c r="D29" s="140" t="s">
        <v>83</v>
      </c>
      <c r="E29" s="77">
        <v>2</v>
      </c>
      <c r="F29" s="57">
        <v>0</v>
      </c>
      <c r="G29" s="71">
        <v>0</v>
      </c>
      <c r="H29" s="56">
        <f t="shared" si="0"/>
        <v>0</v>
      </c>
      <c r="I29" s="56">
        <v>0</v>
      </c>
      <c r="J29" s="57">
        <v>0</v>
      </c>
      <c r="K29" s="56">
        <f t="shared" si="1"/>
        <v>0</v>
      </c>
      <c r="L29" s="58">
        <f t="shared" si="2"/>
        <v>0</v>
      </c>
      <c r="M29" s="58">
        <f t="shared" si="3"/>
        <v>0</v>
      </c>
      <c r="N29" s="58">
        <f t="shared" si="4"/>
        <v>0</v>
      </c>
      <c r="O29" s="58">
        <f t="shared" si="5"/>
        <v>0</v>
      </c>
      <c r="P29" s="58">
        <f t="shared" si="6"/>
        <v>0</v>
      </c>
      <c r="Q29" s="59"/>
    </row>
    <row r="30" spans="1:17" s="53" customFormat="1" ht="31.5" customHeight="1">
      <c r="A30" s="2">
        <v>18</v>
      </c>
      <c r="B30" s="2" t="s">
        <v>46</v>
      </c>
      <c r="C30" s="139" t="s">
        <v>72</v>
      </c>
      <c r="D30" s="140" t="s">
        <v>83</v>
      </c>
      <c r="E30" s="77">
        <v>2</v>
      </c>
      <c r="F30" s="57">
        <v>0</v>
      </c>
      <c r="G30" s="71">
        <v>0</v>
      </c>
      <c r="H30" s="56">
        <f t="shared" si="0"/>
        <v>0</v>
      </c>
      <c r="I30" s="56">
        <v>0</v>
      </c>
      <c r="J30" s="57">
        <v>0</v>
      </c>
      <c r="K30" s="56">
        <f t="shared" si="1"/>
        <v>0</v>
      </c>
      <c r="L30" s="58">
        <f t="shared" si="2"/>
        <v>0</v>
      </c>
      <c r="M30" s="58">
        <f t="shared" si="3"/>
        <v>0</v>
      </c>
      <c r="N30" s="58">
        <f t="shared" si="4"/>
        <v>0</v>
      </c>
      <c r="O30" s="58">
        <f t="shared" si="5"/>
        <v>0</v>
      </c>
      <c r="P30" s="58">
        <f t="shared" si="6"/>
        <v>0</v>
      </c>
      <c r="Q30" s="59"/>
    </row>
    <row r="31" spans="1:17" s="53" customFormat="1" ht="31.5" customHeight="1">
      <c r="A31" s="2">
        <v>19</v>
      </c>
      <c r="B31" s="2" t="s">
        <v>46</v>
      </c>
      <c r="C31" s="139" t="s">
        <v>73</v>
      </c>
      <c r="D31" s="140" t="s">
        <v>83</v>
      </c>
      <c r="E31" s="77">
        <v>4</v>
      </c>
      <c r="F31" s="57">
        <v>0</v>
      </c>
      <c r="G31" s="71">
        <v>0</v>
      </c>
      <c r="H31" s="56">
        <f t="shared" si="0"/>
        <v>0</v>
      </c>
      <c r="I31" s="56">
        <v>0</v>
      </c>
      <c r="J31" s="57">
        <v>0</v>
      </c>
      <c r="K31" s="56">
        <f t="shared" si="1"/>
        <v>0</v>
      </c>
      <c r="L31" s="58">
        <f t="shared" si="2"/>
        <v>0</v>
      </c>
      <c r="M31" s="58">
        <f t="shared" si="3"/>
        <v>0</v>
      </c>
      <c r="N31" s="58">
        <f t="shared" si="4"/>
        <v>0</v>
      </c>
      <c r="O31" s="58">
        <f t="shared" si="5"/>
        <v>0</v>
      </c>
      <c r="P31" s="58">
        <f t="shared" si="6"/>
        <v>0</v>
      </c>
      <c r="Q31" s="59"/>
    </row>
    <row r="32" spans="1:17" s="53" customFormat="1" ht="15.75">
      <c r="A32" s="2">
        <v>20</v>
      </c>
      <c r="B32" s="2" t="s">
        <v>46</v>
      </c>
      <c r="C32" s="139" t="s">
        <v>74</v>
      </c>
      <c r="D32" s="140" t="s">
        <v>83</v>
      </c>
      <c r="E32" s="77">
        <v>2</v>
      </c>
      <c r="F32" s="57">
        <v>0</v>
      </c>
      <c r="G32" s="71">
        <v>0</v>
      </c>
      <c r="H32" s="56">
        <f t="shared" si="0"/>
        <v>0</v>
      </c>
      <c r="I32" s="56">
        <v>0</v>
      </c>
      <c r="J32" s="57">
        <v>0</v>
      </c>
      <c r="K32" s="56">
        <f t="shared" si="1"/>
        <v>0</v>
      </c>
      <c r="L32" s="58">
        <f t="shared" si="2"/>
        <v>0</v>
      </c>
      <c r="M32" s="58">
        <f t="shared" si="3"/>
        <v>0</v>
      </c>
      <c r="N32" s="58">
        <f t="shared" si="4"/>
        <v>0</v>
      </c>
      <c r="O32" s="58">
        <f t="shared" si="5"/>
        <v>0</v>
      </c>
      <c r="P32" s="58">
        <f t="shared" si="6"/>
        <v>0</v>
      </c>
      <c r="Q32" s="59"/>
    </row>
    <row r="33" spans="1:17" s="53" customFormat="1" ht="15.75">
      <c r="A33" s="2">
        <v>21</v>
      </c>
      <c r="B33" s="2" t="s">
        <v>46</v>
      </c>
      <c r="C33" s="139" t="s">
        <v>75</v>
      </c>
      <c r="D33" s="140" t="s">
        <v>83</v>
      </c>
      <c r="E33" s="77">
        <v>2</v>
      </c>
      <c r="F33" s="57">
        <v>0</v>
      </c>
      <c r="G33" s="71">
        <v>0</v>
      </c>
      <c r="H33" s="56">
        <f>ROUND(G33*F33,2)</f>
        <v>0</v>
      </c>
      <c r="I33" s="56">
        <v>0</v>
      </c>
      <c r="J33" s="57">
        <v>0</v>
      </c>
      <c r="K33" s="56">
        <f>ROUND(SUM(H33:J33),2)</f>
        <v>0</v>
      </c>
      <c r="L33" s="58">
        <f>ROUND(E33*F33,2)</f>
        <v>0</v>
      </c>
      <c r="M33" s="58">
        <f>ROUND(E33*H33,2)</f>
        <v>0</v>
      </c>
      <c r="N33" s="58">
        <f>ROUND(I33*E33,2)</f>
        <v>0</v>
      </c>
      <c r="O33" s="58">
        <f>ROUND(J33*E33,2)</f>
        <v>0</v>
      </c>
      <c r="P33" s="58">
        <f>ROUND(SUM(M33:O33),2)</f>
        <v>0</v>
      </c>
      <c r="Q33" s="59"/>
    </row>
    <row r="34" spans="1:17" s="53" customFormat="1" ht="15.75">
      <c r="A34" s="2">
        <v>22</v>
      </c>
      <c r="B34" s="2" t="s">
        <v>46</v>
      </c>
      <c r="C34" s="139" t="s">
        <v>76</v>
      </c>
      <c r="D34" s="140" t="s">
        <v>52</v>
      </c>
      <c r="E34" s="77">
        <v>300</v>
      </c>
      <c r="F34" s="57">
        <v>0</v>
      </c>
      <c r="G34" s="71">
        <v>0</v>
      </c>
      <c r="H34" s="56">
        <f>ROUND(G34*F34,2)</f>
        <v>0</v>
      </c>
      <c r="I34" s="56">
        <v>0</v>
      </c>
      <c r="J34" s="57">
        <v>0</v>
      </c>
      <c r="K34" s="56">
        <f>ROUND(SUM(H34:J34),2)</f>
        <v>0</v>
      </c>
      <c r="L34" s="58">
        <f>ROUND(E34*F34,2)</f>
        <v>0</v>
      </c>
      <c r="M34" s="58">
        <f>ROUND(E34*H34,2)</f>
        <v>0</v>
      </c>
      <c r="N34" s="58">
        <f>ROUND(I34*E34,2)</f>
        <v>0</v>
      </c>
      <c r="O34" s="58">
        <f>ROUND(J34*E34,2)</f>
        <v>0</v>
      </c>
      <c r="P34" s="58">
        <f>ROUND(SUM(M34:O34),2)</f>
        <v>0</v>
      </c>
      <c r="Q34" s="59"/>
    </row>
    <row r="35" spans="1:17" s="53" customFormat="1" ht="15.75">
      <c r="A35" s="2">
        <v>23</v>
      </c>
      <c r="B35" s="2" t="s">
        <v>46</v>
      </c>
      <c r="C35" s="139" t="s">
        <v>77</v>
      </c>
      <c r="D35" s="140" t="s">
        <v>44</v>
      </c>
      <c r="E35" s="77">
        <v>1</v>
      </c>
      <c r="F35" s="57">
        <v>0</v>
      </c>
      <c r="G35" s="71">
        <v>0</v>
      </c>
      <c r="H35" s="56">
        <f t="shared" si="0"/>
        <v>0</v>
      </c>
      <c r="I35" s="56">
        <v>0</v>
      </c>
      <c r="J35" s="57">
        <v>0</v>
      </c>
      <c r="K35" s="56">
        <f t="shared" si="1"/>
        <v>0</v>
      </c>
      <c r="L35" s="58">
        <f t="shared" si="2"/>
        <v>0</v>
      </c>
      <c r="M35" s="58">
        <f t="shared" si="3"/>
        <v>0</v>
      </c>
      <c r="N35" s="58">
        <f t="shared" si="4"/>
        <v>0</v>
      </c>
      <c r="O35" s="58">
        <f t="shared" si="5"/>
        <v>0</v>
      </c>
      <c r="P35" s="58">
        <f t="shared" si="6"/>
        <v>0</v>
      </c>
      <c r="Q35" s="59"/>
    </row>
    <row r="36" spans="1:17" s="53" customFormat="1" ht="15.75">
      <c r="A36" s="2">
        <v>24</v>
      </c>
      <c r="B36" s="2" t="s">
        <v>46</v>
      </c>
      <c r="C36" s="139" t="s">
        <v>78</v>
      </c>
      <c r="D36" s="140" t="s">
        <v>82</v>
      </c>
      <c r="E36" s="77">
        <v>4</v>
      </c>
      <c r="F36" s="57">
        <v>0</v>
      </c>
      <c r="G36" s="71">
        <v>0</v>
      </c>
      <c r="H36" s="56">
        <f t="shared" si="0"/>
        <v>0</v>
      </c>
      <c r="I36" s="56">
        <v>0</v>
      </c>
      <c r="J36" s="57">
        <v>0</v>
      </c>
      <c r="K36" s="56">
        <f t="shared" si="1"/>
        <v>0</v>
      </c>
      <c r="L36" s="58">
        <f t="shared" si="2"/>
        <v>0</v>
      </c>
      <c r="M36" s="58">
        <f t="shared" si="3"/>
        <v>0</v>
      </c>
      <c r="N36" s="58">
        <f t="shared" si="4"/>
        <v>0</v>
      </c>
      <c r="O36" s="58">
        <f t="shared" si="5"/>
        <v>0</v>
      </c>
      <c r="P36" s="58">
        <f t="shared" si="6"/>
        <v>0</v>
      </c>
      <c r="Q36" s="59"/>
    </row>
    <row r="37" spans="1:17" s="53" customFormat="1" ht="15.75">
      <c r="A37" s="2">
        <v>25</v>
      </c>
      <c r="B37" s="2" t="s">
        <v>46</v>
      </c>
      <c r="C37" s="139" t="s">
        <v>79</v>
      </c>
      <c r="D37" s="140" t="s">
        <v>82</v>
      </c>
      <c r="E37" s="77">
        <v>2</v>
      </c>
      <c r="F37" s="57">
        <v>0</v>
      </c>
      <c r="G37" s="71">
        <v>0</v>
      </c>
      <c r="H37" s="56">
        <f t="shared" si="0"/>
        <v>0</v>
      </c>
      <c r="I37" s="56">
        <v>0</v>
      </c>
      <c r="J37" s="57">
        <v>0</v>
      </c>
      <c r="K37" s="56">
        <f t="shared" si="1"/>
        <v>0</v>
      </c>
      <c r="L37" s="58">
        <f t="shared" si="2"/>
        <v>0</v>
      </c>
      <c r="M37" s="58">
        <f t="shared" si="3"/>
        <v>0</v>
      </c>
      <c r="N37" s="58">
        <f t="shared" si="4"/>
        <v>0</v>
      </c>
      <c r="O37" s="58">
        <f t="shared" si="5"/>
        <v>0</v>
      </c>
      <c r="P37" s="58">
        <f t="shared" si="6"/>
        <v>0</v>
      </c>
      <c r="Q37" s="59"/>
    </row>
    <row r="38" spans="1:17" s="53" customFormat="1" ht="15.75">
      <c r="A38" s="2">
        <v>26</v>
      </c>
      <c r="B38" s="2" t="s">
        <v>46</v>
      </c>
      <c r="C38" s="139" t="s">
        <v>80</v>
      </c>
      <c r="D38" s="140" t="s">
        <v>82</v>
      </c>
      <c r="E38" s="77">
        <v>2</v>
      </c>
      <c r="F38" s="57">
        <v>0</v>
      </c>
      <c r="G38" s="71">
        <v>0</v>
      </c>
      <c r="H38" s="56">
        <f t="shared" si="0"/>
        <v>0</v>
      </c>
      <c r="I38" s="56">
        <v>0</v>
      </c>
      <c r="J38" s="57">
        <v>0</v>
      </c>
      <c r="K38" s="56">
        <f t="shared" si="1"/>
        <v>0</v>
      </c>
      <c r="L38" s="58">
        <f t="shared" si="2"/>
        <v>0</v>
      </c>
      <c r="M38" s="58">
        <f t="shared" si="3"/>
        <v>0</v>
      </c>
      <c r="N38" s="58">
        <f t="shared" si="4"/>
        <v>0</v>
      </c>
      <c r="O38" s="58">
        <f t="shared" si="5"/>
        <v>0</v>
      </c>
      <c r="P38" s="58">
        <f t="shared" si="6"/>
        <v>0</v>
      </c>
      <c r="Q38" s="59"/>
    </row>
    <row r="39" spans="1:17" s="53" customFormat="1" ht="15.75">
      <c r="A39" s="2">
        <v>27</v>
      </c>
      <c r="B39" s="2" t="s">
        <v>46</v>
      </c>
      <c r="C39" s="143" t="s">
        <v>81</v>
      </c>
      <c r="D39" s="80" t="s">
        <v>83</v>
      </c>
      <c r="E39" s="80">
        <v>7</v>
      </c>
      <c r="F39" s="57">
        <v>0</v>
      </c>
      <c r="G39" s="71">
        <v>0</v>
      </c>
      <c r="H39" s="56">
        <f>ROUND(G39*F39,2)</f>
        <v>0</v>
      </c>
      <c r="I39" s="56">
        <v>0</v>
      </c>
      <c r="J39" s="57">
        <v>0</v>
      </c>
      <c r="K39" s="56">
        <f>ROUND(SUM(H39:J39),2)</f>
        <v>0</v>
      </c>
      <c r="L39" s="58">
        <f>ROUND(E39*F39,2)</f>
        <v>0</v>
      </c>
      <c r="M39" s="58">
        <f>ROUND(E39*H39,2)</f>
        <v>0</v>
      </c>
      <c r="N39" s="58">
        <f>ROUND(I39*E39,2)</f>
        <v>0</v>
      </c>
      <c r="O39" s="58">
        <f>ROUND(J39*E39,2)</f>
        <v>0</v>
      </c>
      <c r="P39" s="58">
        <f>ROUND(SUM(M39:O39),2)</f>
        <v>0</v>
      </c>
      <c r="Q39" s="59"/>
    </row>
    <row r="40" spans="1:17" ht="24" customHeight="1">
      <c r="A40" s="55"/>
      <c r="B40" s="2"/>
      <c r="C40" s="144" t="s">
        <v>84</v>
      </c>
      <c r="D40" s="3"/>
      <c r="E40" s="3"/>
      <c r="F40" s="61"/>
      <c r="G40" s="3"/>
      <c r="H40" s="3"/>
      <c r="I40" s="61"/>
      <c r="J40" s="61"/>
      <c r="K40" s="3"/>
      <c r="L40" s="3"/>
      <c r="M40" s="3"/>
      <c r="N40" s="3"/>
      <c r="O40" s="3"/>
      <c r="P40" s="3"/>
      <c r="Q40" s="6"/>
    </row>
    <row r="41" spans="1:17" ht="15.75">
      <c r="A41" s="2">
        <v>1</v>
      </c>
      <c r="B41" s="2" t="s">
        <v>46</v>
      </c>
      <c r="C41" s="81" t="s">
        <v>85</v>
      </c>
      <c r="D41" s="80" t="s">
        <v>53</v>
      </c>
      <c r="E41" s="80">
        <v>5.6</v>
      </c>
      <c r="F41" s="62">
        <v>0</v>
      </c>
      <c r="G41" s="56">
        <v>0</v>
      </c>
      <c r="H41" s="56">
        <f>ROUND(G41*F41,2)</f>
        <v>0</v>
      </c>
      <c r="I41" s="56">
        <v>0</v>
      </c>
      <c r="J41" s="57">
        <v>0</v>
      </c>
      <c r="K41" s="56">
        <f>ROUND(SUM(H41:J41),2)</f>
        <v>0</v>
      </c>
      <c r="L41" s="58">
        <f>ROUND(E41*F41,2)</f>
        <v>0</v>
      </c>
      <c r="M41" s="58">
        <f>ROUND(E41*H41,2)</f>
        <v>0</v>
      </c>
      <c r="N41" s="58">
        <f>ROUND(I41*E41,2)</f>
        <v>0</v>
      </c>
      <c r="O41" s="58">
        <f>ROUND(J41*E41,2)</f>
        <v>0</v>
      </c>
      <c r="P41" s="58">
        <f>ROUND(SUM(M41:O41),2)</f>
        <v>0</v>
      </c>
      <c r="Q41" s="6"/>
    </row>
    <row r="42" spans="1:17" ht="15.75">
      <c r="A42" s="2">
        <v>2</v>
      </c>
      <c r="B42" s="2" t="s">
        <v>46</v>
      </c>
      <c r="C42" s="82" t="s">
        <v>86</v>
      </c>
      <c r="D42" s="75" t="s">
        <v>52</v>
      </c>
      <c r="E42" s="75">
        <v>112</v>
      </c>
      <c r="F42" s="62">
        <v>0</v>
      </c>
      <c r="G42" s="56">
        <v>0</v>
      </c>
      <c r="H42" s="56">
        <f>ROUND(G42*F42,2)</f>
        <v>0</v>
      </c>
      <c r="I42" s="56">
        <v>0</v>
      </c>
      <c r="J42" s="57">
        <v>0</v>
      </c>
      <c r="K42" s="56">
        <f>ROUND(SUM(H42:J42),2)</f>
        <v>0</v>
      </c>
      <c r="L42" s="58">
        <f>ROUND(E42*F42,2)</f>
        <v>0</v>
      </c>
      <c r="M42" s="58">
        <f>ROUND(E42*H42,2)</f>
        <v>0</v>
      </c>
      <c r="N42" s="58">
        <f>ROUND(I42*E42,2)</f>
        <v>0</v>
      </c>
      <c r="O42" s="58">
        <f>ROUND(J42*E42,2)</f>
        <v>0</v>
      </c>
      <c r="P42" s="58">
        <f>ROUND(SUM(M42:O42),2)</f>
        <v>0</v>
      </c>
      <c r="Q42" s="6"/>
    </row>
    <row r="43" spans="1:17" ht="15.75">
      <c r="A43" s="2">
        <v>3</v>
      </c>
      <c r="B43" s="2" t="s">
        <v>46</v>
      </c>
      <c r="C43" s="82" t="s">
        <v>87</v>
      </c>
      <c r="D43" s="75" t="s">
        <v>83</v>
      </c>
      <c r="E43" s="75">
        <v>2</v>
      </c>
      <c r="F43" s="62">
        <v>0</v>
      </c>
      <c r="G43" s="56">
        <v>0</v>
      </c>
      <c r="H43" s="56">
        <f>ROUND(G43*F43,2)</f>
        <v>0</v>
      </c>
      <c r="I43" s="56">
        <v>0</v>
      </c>
      <c r="J43" s="57">
        <v>0</v>
      </c>
      <c r="K43" s="56">
        <f>ROUND(SUM(H43:J43),2)</f>
        <v>0</v>
      </c>
      <c r="L43" s="58">
        <f>ROUND(E43*F43,2)</f>
        <v>0</v>
      </c>
      <c r="M43" s="58">
        <f>ROUND(E43*H43,2)</f>
        <v>0</v>
      </c>
      <c r="N43" s="58">
        <f>ROUND(I43*E43,2)</f>
        <v>0</v>
      </c>
      <c r="O43" s="58">
        <f>ROUND(J43*E43,2)</f>
        <v>0</v>
      </c>
      <c r="P43" s="58">
        <f>ROUND(SUM(M43:O43),2)</f>
        <v>0</v>
      </c>
      <c r="Q43" s="6"/>
    </row>
    <row r="44" spans="1:17" ht="15.75">
      <c r="A44" s="2">
        <v>4</v>
      </c>
      <c r="B44" s="2" t="s">
        <v>46</v>
      </c>
      <c r="C44" s="83" t="s">
        <v>88</v>
      </c>
      <c r="D44" s="75" t="s">
        <v>83</v>
      </c>
      <c r="E44" s="75">
        <v>1</v>
      </c>
      <c r="F44" s="62">
        <v>0</v>
      </c>
      <c r="G44" s="56">
        <v>0</v>
      </c>
      <c r="H44" s="56">
        <f>ROUND(G44*F44,2)</f>
        <v>0</v>
      </c>
      <c r="I44" s="56">
        <v>0</v>
      </c>
      <c r="J44" s="57">
        <v>0</v>
      </c>
      <c r="K44" s="56">
        <f>ROUND(SUM(H44:J44),2)</f>
        <v>0</v>
      </c>
      <c r="L44" s="58">
        <f>ROUND(E44*F44,2)</f>
        <v>0</v>
      </c>
      <c r="M44" s="58">
        <f>ROUND(E44*H44,2)</f>
        <v>0</v>
      </c>
      <c r="N44" s="58">
        <f>ROUND(I44*E44,2)</f>
        <v>0</v>
      </c>
      <c r="O44" s="58">
        <f>ROUND(J44*E44,2)</f>
        <v>0</v>
      </c>
      <c r="P44" s="58">
        <f>ROUND(SUM(M44:O44),2)</f>
        <v>0</v>
      </c>
      <c r="Q44" s="6"/>
    </row>
    <row r="45" spans="1:17" ht="15.75">
      <c r="A45" s="2">
        <v>5</v>
      </c>
      <c r="B45" s="2" t="s">
        <v>46</v>
      </c>
      <c r="C45" s="83" t="s">
        <v>89</v>
      </c>
      <c r="D45" s="75" t="s">
        <v>83</v>
      </c>
      <c r="E45" s="75">
        <v>1</v>
      </c>
      <c r="F45" s="62">
        <v>0</v>
      </c>
      <c r="G45" s="56">
        <v>0</v>
      </c>
      <c r="H45" s="56">
        <f>ROUND(G45*F45,2)</f>
        <v>0</v>
      </c>
      <c r="I45" s="56">
        <v>0</v>
      </c>
      <c r="J45" s="57">
        <v>0</v>
      </c>
      <c r="K45" s="56">
        <f>ROUND(SUM(H45:J45),2)</f>
        <v>0</v>
      </c>
      <c r="L45" s="58">
        <f>ROUND(E45*F45,2)</f>
        <v>0</v>
      </c>
      <c r="M45" s="58">
        <f>ROUND(E45*H45,2)</f>
        <v>0</v>
      </c>
      <c r="N45" s="58">
        <f>ROUND(I45*E45,2)</f>
        <v>0</v>
      </c>
      <c r="O45" s="58">
        <f>ROUND(J45*E45,2)</f>
        <v>0</v>
      </c>
      <c r="P45" s="58">
        <f>ROUND(SUM(M45:O45),2)</f>
        <v>0</v>
      </c>
      <c r="Q45" s="6"/>
    </row>
    <row r="46" spans="1:17" ht="15.75">
      <c r="A46" s="2">
        <v>6</v>
      </c>
      <c r="B46" s="2" t="s">
        <v>46</v>
      </c>
      <c r="C46" s="84" t="s">
        <v>90</v>
      </c>
      <c r="D46" s="75" t="s">
        <v>83</v>
      </c>
      <c r="E46" s="75">
        <v>1</v>
      </c>
      <c r="F46" s="62">
        <v>0</v>
      </c>
      <c r="G46" s="56">
        <v>0</v>
      </c>
      <c r="H46" s="56">
        <f>ROUND(G46*F46,2)</f>
        <v>0</v>
      </c>
      <c r="I46" s="56">
        <v>0</v>
      </c>
      <c r="J46" s="57">
        <v>0</v>
      </c>
      <c r="K46" s="56">
        <f>ROUND(SUM(H46:J46),2)</f>
        <v>0</v>
      </c>
      <c r="L46" s="58">
        <f>ROUND(E46*F46,2)</f>
        <v>0</v>
      </c>
      <c r="M46" s="58">
        <f>ROUND(E46*H46,2)</f>
        <v>0</v>
      </c>
      <c r="N46" s="58">
        <f>ROUND(I46*E46,2)</f>
        <v>0</v>
      </c>
      <c r="O46" s="58">
        <f>ROUND(J46*E46,2)</f>
        <v>0</v>
      </c>
      <c r="P46" s="58">
        <f>ROUND(SUM(M46:O46),2)</f>
        <v>0</v>
      </c>
      <c r="Q46" s="6"/>
    </row>
    <row r="47" spans="1:17" ht="15.75">
      <c r="A47" s="2">
        <v>7</v>
      </c>
      <c r="B47" s="2" t="s">
        <v>46</v>
      </c>
      <c r="C47" s="83" t="s">
        <v>91</v>
      </c>
      <c r="D47" s="75" t="s">
        <v>53</v>
      </c>
      <c r="E47" s="75">
        <v>0.24</v>
      </c>
      <c r="F47" s="62">
        <v>0</v>
      </c>
      <c r="G47" s="56">
        <v>0</v>
      </c>
      <c r="H47" s="56">
        <f>ROUND(G47*F47,2)</f>
        <v>0</v>
      </c>
      <c r="I47" s="56">
        <v>0</v>
      </c>
      <c r="J47" s="57">
        <v>0</v>
      </c>
      <c r="K47" s="56">
        <f>ROUND(SUM(H47:J47),2)</f>
        <v>0</v>
      </c>
      <c r="L47" s="58">
        <f>ROUND(E47*F47,2)</f>
        <v>0</v>
      </c>
      <c r="M47" s="58">
        <f>ROUND(E47*H47,2)</f>
        <v>0</v>
      </c>
      <c r="N47" s="58">
        <f>ROUND(I47*E47,2)</f>
        <v>0</v>
      </c>
      <c r="O47" s="58">
        <f>ROUND(J47*E47,2)</f>
        <v>0</v>
      </c>
      <c r="P47" s="58">
        <f>ROUND(SUM(M47:O47),2)</f>
        <v>0</v>
      </c>
      <c r="Q47" s="6"/>
    </row>
    <row r="48" spans="1:17" ht="15.75">
      <c r="A48" s="2">
        <v>8</v>
      </c>
      <c r="B48" s="2" t="s">
        <v>46</v>
      </c>
      <c r="C48" s="83" t="s">
        <v>92</v>
      </c>
      <c r="D48" s="75" t="s">
        <v>53</v>
      </c>
      <c r="E48" s="75">
        <v>0.12</v>
      </c>
      <c r="F48" s="62">
        <v>0</v>
      </c>
      <c r="G48" s="56">
        <v>0</v>
      </c>
      <c r="H48" s="56">
        <f>ROUND(G48*F48,2)</f>
        <v>0</v>
      </c>
      <c r="I48" s="56">
        <v>0</v>
      </c>
      <c r="J48" s="57">
        <v>0</v>
      </c>
      <c r="K48" s="56">
        <f>ROUND(SUM(H48:J48),2)</f>
        <v>0</v>
      </c>
      <c r="L48" s="58">
        <f>ROUND(E48*F48,2)</f>
        <v>0</v>
      </c>
      <c r="M48" s="58">
        <f>ROUND(E48*H48,2)</f>
        <v>0</v>
      </c>
      <c r="N48" s="58">
        <f>ROUND(I48*E48,2)</f>
        <v>0</v>
      </c>
      <c r="O48" s="58">
        <f>ROUND(J48*E48,2)</f>
        <v>0</v>
      </c>
      <c r="P48" s="58">
        <f>ROUND(SUM(M48:O48),2)</f>
        <v>0</v>
      </c>
      <c r="Q48" s="6"/>
    </row>
    <row r="49" spans="1:17" ht="15.75">
      <c r="A49" s="2">
        <v>9</v>
      </c>
      <c r="B49" s="2" t="s">
        <v>46</v>
      </c>
      <c r="C49" s="84" t="s">
        <v>87</v>
      </c>
      <c r="D49" s="75" t="s">
        <v>83</v>
      </c>
      <c r="E49" s="75">
        <v>2</v>
      </c>
      <c r="F49" s="62">
        <v>0</v>
      </c>
      <c r="G49" s="56">
        <v>0</v>
      </c>
      <c r="H49" s="56">
        <f>ROUND(G49*F49,2)</f>
        <v>0</v>
      </c>
      <c r="I49" s="56">
        <v>0</v>
      </c>
      <c r="J49" s="57">
        <v>0</v>
      </c>
      <c r="K49" s="56">
        <f>ROUND(SUM(H49:J49),2)</f>
        <v>0</v>
      </c>
      <c r="L49" s="58">
        <f>ROUND(E49*F49,2)</f>
        <v>0</v>
      </c>
      <c r="M49" s="58">
        <f>ROUND(E49*H49,2)</f>
        <v>0</v>
      </c>
      <c r="N49" s="58">
        <f>ROUND(I49*E49,2)</f>
        <v>0</v>
      </c>
      <c r="O49" s="58">
        <f>ROUND(J49*E49,2)</f>
        <v>0</v>
      </c>
      <c r="P49" s="58">
        <f>ROUND(SUM(M49:O49),2)</f>
        <v>0</v>
      </c>
      <c r="Q49" s="6"/>
    </row>
    <row r="50" spans="1:17" ht="15.75">
      <c r="A50" s="2">
        <v>10</v>
      </c>
      <c r="B50" s="2" t="s">
        <v>46</v>
      </c>
      <c r="C50" s="83" t="s">
        <v>93</v>
      </c>
      <c r="D50" s="75" t="s">
        <v>83</v>
      </c>
      <c r="E50" s="75">
        <v>1</v>
      </c>
      <c r="F50" s="62">
        <v>0</v>
      </c>
      <c r="G50" s="56">
        <v>0</v>
      </c>
      <c r="H50" s="56">
        <f aca="true" t="shared" si="7" ref="H50:H71">ROUND(G50*F50,2)</f>
        <v>0</v>
      </c>
      <c r="I50" s="56">
        <v>0</v>
      </c>
      <c r="J50" s="57">
        <v>0</v>
      </c>
      <c r="K50" s="56">
        <f aca="true" t="shared" si="8" ref="K50:K71">ROUND(SUM(H50:J50),2)</f>
        <v>0</v>
      </c>
      <c r="L50" s="58">
        <f aca="true" t="shared" si="9" ref="L50:L71">ROUND(E50*F50,2)</f>
        <v>0</v>
      </c>
      <c r="M50" s="58">
        <f aca="true" t="shared" si="10" ref="M50:M71">ROUND(E50*H50,2)</f>
        <v>0</v>
      </c>
      <c r="N50" s="58">
        <f aca="true" t="shared" si="11" ref="N50:N71">ROUND(I50*E50,2)</f>
        <v>0</v>
      </c>
      <c r="O50" s="58">
        <f aca="true" t="shared" si="12" ref="O50:O71">ROUND(J50*E50,2)</f>
        <v>0</v>
      </c>
      <c r="P50" s="58">
        <f aca="true" t="shared" si="13" ref="P50:P71">ROUND(SUM(M50:O50),2)</f>
        <v>0</v>
      </c>
      <c r="Q50" s="6"/>
    </row>
    <row r="51" spans="1:17" ht="15.75">
      <c r="A51" s="2">
        <v>11</v>
      </c>
      <c r="B51" s="2" t="s">
        <v>46</v>
      </c>
      <c r="C51" s="83" t="s">
        <v>89</v>
      </c>
      <c r="D51" s="75" t="s">
        <v>83</v>
      </c>
      <c r="E51" s="75">
        <v>1</v>
      </c>
      <c r="F51" s="62">
        <v>0</v>
      </c>
      <c r="G51" s="56">
        <v>0</v>
      </c>
      <c r="H51" s="56">
        <f t="shared" si="7"/>
        <v>0</v>
      </c>
      <c r="I51" s="56">
        <v>0</v>
      </c>
      <c r="J51" s="57">
        <v>0</v>
      </c>
      <c r="K51" s="56">
        <f t="shared" si="8"/>
        <v>0</v>
      </c>
      <c r="L51" s="58">
        <f t="shared" si="9"/>
        <v>0</v>
      </c>
      <c r="M51" s="58">
        <f t="shared" si="10"/>
        <v>0</v>
      </c>
      <c r="N51" s="58">
        <f t="shared" si="11"/>
        <v>0</v>
      </c>
      <c r="O51" s="58">
        <f t="shared" si="12"/>
        <v>0</v>
      </c>
      <c r="P51" s="58">
        <f t="shared" si="13"/>
        <v>0</v>
      </c>
      <c r="Q51" s="6"/>
    </row>
    <row r="52" spans="1:17" ht="15.75">
      <c r="A52" s="2">
        <v>12</v>
      </c>
      <c r="B52" s="2" t="s">
        <v>46</v>
      </c>
      <c r="C52" s="85" t="s">
        <v>94</v>
      </c>
      <c r="D52" s="86" t="s">
        <v>83</v>
      </c>
      <c r="E52" s="75">
        <v>2</v>
      </c>
      <c r="F52" s="62">
        <v>0</v>
      </c>
      <c r="G52" s="56">
        <v>0</v>
      </c>
      <c r="H52" s="56">
        <f t="shared" si="7"/>
        <v>0</v>
      </c>
      <c r="I52" s="56">
        <v>0</v>
      </c>
      <c r="J52" s="57">
        <v>0</v>
      </c>
      <c r="K52" s="56">
        <f t="shared" si="8"/>
        <v>0</v>
      </c>
      <c r="L52" s="58">
        <f t="shared" si="9"/>
        <v>0</v>
      </c>
      <c r="M52" s="58">
        <f t="shared" si="10"/>
        <v>0</v>
      </c>
      <c r="N52" s="58">
        <f t="shared" si="11"/>
        <v>0</v>
      </c>
      <c r="O52" s="58">
        <f t="shared" si="12"/>
        <v>0</v>
      </c>
      <c r="P52" s="58">
        <f t="shared" si="13"/>
        <v>0</v>
      </c>
      <c r="Q52" s="6"/>
    </row>
    <row r="53" spans="1:17" ht="15.75">
      <c r="A53" s="2">
        <v>13</v>
      </c>
      <c r="B53" s="2" t="s">
        <v>46</v>
      </c>
      <c r="C53" s="82" t="s">
        <v>90</v>
      </c>
      <c r="D53" s="75" t="s">
        <v>83</v>
      </c>
      <c r="E53" s="75">
        <v>1</v>
      </c>
      <c r="F53" s="62">
        <v>0</v>
      </c>
      <c r="G53" s="56">
        <v>0</v>
      </c>
      <c r="H53" s="56">
        <f t="shared" si="7"/>
        <v>0</v>
      </c>
      <c r="I53" s="56">
        <v>0</v>
      </c>
      <c r="J53" s="57">
        <v>0</v>
      </c>
      <c r="K53" s="56">
        <f t="shared" si="8"/>
        <v>0</v>
      </c>
      <c r="L53" s="58">
        <f t="shared" si="9"/>
        <v>0</v>
      </c>
      <c r="M53" s="58">
        <f t="shared" si="10"/>
        <v>0</v>
      </c>
      <c r="N53" s="58">
        <f t="shared" si="11"/>
        <v>0</v>
      </c>
      <c r="O53" s="58">
        <f t="shared" si="12"/>
        <v>0</v>
      </c>
      <c r="P53" s="58">
        <f t="shared" si="13"/>
        <v>0</v>
      </c>
      <c r="Q53" s="6"/>
    </row>
    <row r="54" spans="1:17" ht="15.75">
      <c r="A54" s="2">
        <v>14</v>
      </c>
      <c r="B54" s="2" t="s">
        <v>46</v>
      </c>
      <c r="C54" s="87" t="s">
        <v>91</v>
      </c>
      <c r="D54" s="88" t="s">
        <v>53</v>
      </c>
      <c r="E54" s="88">
        <v>0.24</v>
      </c>
      <c r="F54" s="62">
        <v>0</v>
      </c>
      <c r="G54" s="56">
        <v>0</v>
      </c>
      <c r="H54" s="56">
        <f t="shared" si="7"/>
        <v>0</v>
      </c>
      <c r="I54" s="56">
        <v>0</v>
      </c>
      <c r="J54" s="57">
        <v>0</v>
      </c>
      <c r="K54" s="56">
        <f t="shared" si="8"/>
        <v>0</v>
      </c>
      <c r="L54" s="58">
        <f t="shared" si="9"/>
        <v>0</v>
      </c>
      <c r="M54" s="58">
        <f t="shared" si="10"/>
        <v>0</v>
      </c>
      <c r="N54" s="58">
        <f t="shared" si="11"/>
        <v>0</v>
      </c>
      <c r="O54" s="58">
        <f t="shared" si="12"/>
        <v>0</v>
      </c>
      <c r="P54" s="58">
        <f t="shared" si="13"/>
        <v>0</v>
      </c>
      <c r="Q54" s="6"/>
    </row>
    <row r="55" spans="1:17" ht="15.75">
      <c r="A55" s="2">
        <v>15</v>
      </c>
      <c r="B55" s="2" t="s">
        <v>46</v>
      </c>
      <c r="C55" s="89" t="s">
        <v>92</v>
      </c>
      <c r="D55" s="90" t="s">
        <v>53</v>
      </c>
      <c r="E55" s="91">
        <v>0.12</v>
      </c>
      <c r="F55" s="62">
        <v>0</v>
      </c>
      <c r="G55" s="56">
        <v>0</v>
      </c>
      <c r="H55" s="56">
        <f t="shared" si="7"/>
        <v>0</v>
      </c>
      <c r="I55" s="56">
        <v>0</v>
      </c>
      <c r="J55" s="57">
        <v>0</v>
      </c>
      <c r="K55" s="56">
        <f t="shared" si="8"/>
        <v>0</v>
      </c>
      <c r="L55" s="58">
        <f t="shared" si="9"/>
        <v>0</v>
      </c>
      <c r="M55" s="58">
        <f t="shared" si="10"/>
        <v>0</v>
      </c>
      <c r="N55" s="58">
        <f t="shared" si="11"/>
        <v>0</v>
      </c>
      <c r="O55" s="58">
        <f t="shared" si="12"/>
        <v>0</v>
      </c>
      <c r="P55" s="58">
        <f t="shared" si="13"/>
        <v>0</v>
      </c>
      <c r="Q55" s="6"/>
    </row>
    <row r="56" spans="1:17" ht="15.75">
      <c r="A56" s="2">
        <v>16</v>
      </c>
      <c r="B56" s="2" t="s">
        <v>46</v>
      </c>
      <c r="C56" s="84" t="s">
        <v>87</v>
      </c>
      <c r="D56" s="75" t="s">
        <v>83</v>
      </c>
      <c r="E56" s="75">
        <v>2</v>
      </c>
      <c r="F56" s="62">
        <v>0</v>
      </c>
      <c r="G56" s="56">
        <v>0</v>
      </c>
      <c r="H56" s="56">
        <f t="shared" si="7"/>
        <v>0</v>
      </c>
      <c r="I56" s="56">
        <v>0</v>
      </c>
      <c r="J56" s="57">
        <v>0</v>
      </c>
      <c r="K56" s="56">
        <f t="shared" si="8"/>
        <v>0</v>
      </c>
      <c r="L56" s="58">
        <f t="shared" si="9"/>
        <v>0</v>
      </c>
      <c r="M56" s="58">
        <f t="shared" si="10"/>
        <v>0</v>
      </c>
      <c r="N56" s="58">
        <f t="shared" si="11"/>
        <v>0</v>
      </c>
      <c r="O56" s="58">
        <f t="shared" si="12"/>
        <v>0</v>
      </c>
      <c r="P56" s="58">
        <f t="shared" si="13"/>
        <v>0</v>
      </c>
      <c r="Q56" s="6"/>
    </row>
    <row r="57" spans="1:17" ht="15.75">
      <c r="A57" s="2">
        <v>17</v>
      </c>
      <c r="B57" s="2" t="s">
        <v>46</v>
      </c>
      <c r="C57" s="83" t="s">
        <v>88</v>
      </c>
      <c r="D57" s="75" t="s">
        <v>83</v>
      </c>
      <c r="E57" s="75">
        <v>1</v>
      </c>
      <c r="F57" s="62">
        <v>0</v>
      </c>
      <c r="G57" s="56">
        <v>0</v>
      </c>
      <c r="H57" s="56">
        <f t="shared" si="7"/>
        <v>0</v>
      </c>
      <c r="I57" s="56">
        <v>0</v>
      </c>
      <c r="J57" s="57">
        <v>0</v>
      </c>
      <c r="K57" s="56">
        <f t="shared" si="8"/>
        <v>0</v>
      </c>
      <c r="L57" s="58">
        <f t="shared" si="9"/>
        <v>0</v>
      </c>
      <c r="M57" s="58">
        <f t="shared" si="10"/>
        <v>0</v>
      </c>
      <c r="N57" s="58">
        <f t="shared" si="11"/>
        <v>0</v>
      </c>
      <c r="O57" s="58">
        <f t="shared" si="12"/>
        <v>0</v>
      </c>
      <c r="P57" s="58">
        <f t="shared" si="13"/>
        <v>0</v>
      </c>
      <c r="Q57" s="6"/>
    </row>
    <row r="58" spans="1:17" ht="15.75">
      <c r="A58" s="2">
        <v>18</v>
      </c>
      <c r="B58" s="2" t="s">
        <v>46</v>
      </c>
      <c r="C58" s="83" t="s">
        <v>89</v>
      </c>
      <c r="D58" s="75" t="s">
        <v>83</v>
      </c>
      <c r="E58" s="75">
        <v>1</v>
      </c>
      <c r="F58" s="62">
        <v>0</v>
      </c>
      <c r="G58" s="56">
        <v>0</v>
      </c>
      <c r="H58" s="56">
        <f t="shared" si="7"/>
        <v>0</v>
      </c>
      <c r="I58" s="56">
        <v>0</v>
      </c>
      <c r="J58" s="57">
        <v>0</v>
      </c>
      <c r="K58" s="56">
        <f t="shared" si="8"/>
        <v>0</v>
      </c>
      <c r="L58" s="58">
        <f t="shared" si="9"/>
        <v>0</v>
      </c>
      <c r="M58" s="58">
        <f t="shared" si="10"/>
        <v>0</v>
      </c>
      <c r="N58" s="58">
        <f t="shared" si="11"/>
        <v>0</v>
      </c>
      <c r="O58" s="58">
        <f t="shared" si="12"/>
        <v>0</v>
      </c>
      <c r="P58" s="58">
        <f t="shared" si="13"/>
        <v>0</v>
      </c>
      <c r="Q58" s="6"/>
    </row>
    <row r="59" spans="1:17" ht="15.75">
      <c r="A59" s="2">
        <v>19</v>
      </c>
      <c r="B59" s="2" t="s">
        <v>46</v>
      </c>
      <c r="C59" s="85" t="s">
        <v>94</v>
      </c>
      <c r="D59" s="86" t="s">
        <v>83</v>
      </c>
      <c r="E59" s="75">
        <v>1</v>
      </c>
      <c r="F59" s="62">
        <v>0</v>
      </c>
      <c r="G59" s="56">
        <v>0</v>
      </c>
      <c r="H59" s="56">
        <f t="shared" si="7"/>
        <v>0</v>
      </c>
      <c r="I59" s="56">
        <v>0</v>
      </c>
      <c r="J59" s="57">
        <v>0</v>
      </c>
      <c r="K59" s="56">
        <f t="shared" si="8"/>
        <v>0</v>
      </c>
      <c r="L59" s="58">
        <f t="shared" si="9"/>
        <v>0</v>
      </c>
      <c r="M59" s="58">
        <f t="shared" si="10"/>
        <v>0</v>
      </c>
      <c r="N59" s="58">
        <f t="shared" si="11"/>
        <v>0</v>
      </c>
      <c r="O59" s="58">
        <f t="shared" si="12"/>
        <v>0</v>
      </c>
      <c r="P59" s="58">
        <f t="shared" si="13"/>
        <v>0</v>
      </c>
      <c r="Q59" s="6"/>
    </row>
    <row r="60" spans="1:17" ht="15.75">
      <c r="A60" s="2">
        <v>20</v>
      </c>
      <c r="B60" s="2" t="s">
        <v>46</v>
      </c>
      <c r="C60" s="82" t="s">
        <v>95</v>
      </c>
      <c r="D60" s="75" t="s">
        <v>83</v>
      </c>
      <c r="E60" s="75">
        <v>1</v>
      </c>
      <c r="F60" s="62">
        <v>0</v>
      </c>
      <c r="G60" s="56">
        <v>0</v>
      </c>
      <c r="H60" s="56">
        <f t="shared" si="7"/>
        <v>0</v>
      </c>
      <c r="I60" s="56">
        <v>0</v>
      </c>
      <c r="J60" s="57">
        <v>0</v>
      </c>
      <c r="K60" s="56">
        <f t="shared" si="8"/>
        <v>0</v>
      </c>
      <c r="L60" s="58">
        <f t="shared" si="9"/>
        <v>0</v>
      </c>
      <c r="M60" s="58">
        <f t="shared" si="10"/>
        <v>0</v>
      </c>
      <c r="N60" s="58">
        <f t="shared" si="11"/>
        <v>0</v>
      </c>
      <c r="O60" s="58">
        <f t="shared" si="12"/>
        <v>0</v>
      </c>
      <c r="P60" s="58">
        <f t="shared" si="13"/>
        <v>0</v>
      </c>
      <c r="Q60" s="6"/>
    </row>
    <row r="61" spans="1:17" ht="15.75">
      <c r="A61" s="2">
        <v>21</v>
      </c>
      <c r="B61" s="2" t="s">
        <v>46</v>
      </c>
      <c r="C61" s="87" t="s">
        <v>90</v>
      </c>
      <c r="D61" s="88" t="s">
        <v>83</v>
      </c>
      <c r="E61" s="88">
        <v>1</v>
      </c>
      <c r="F61" s="62">
        <v>0</v>
      </c>
      <c r="G61" s="56">
        <v>0</v>
      </c>
      <c r="H61" s="56">
        <f t="shared" si="7"/>
        <v>0</v>
      </c>
      <c r="I61" s="56">
        <v>0</v>
      </c>
      <c r="J61" s="57">
        <v>0</v>
      </c>
      <c r="K61" s="56">
        <f t="shared" si="8"/>
        <v>0</v>
      </c>
      <c r="L61" s="58">
        <f t="shared" si="9"/>
        <v>0</v>
      </c>
      <c r="M61" s="58">
        <f t="shared" si="10"/>
        <v>0</v>
      </c>
      <c r="N61" s="58">
        <f t="shared" si="11"/>
        <v>0</v>
      </c>
      <c r="O61" s="58">
        <f t="shared" si="12"/>
        <v>0</v>
      </c>
      <c r="P61" s="58">
        <f t="shared" si="13"/>
        <v>0</v>
      </c>
      <c r="Q61" s="6"/>
    </row>
    <row r="62" spans="1:17" ht="15.75">
      <c r="A62" s="2">
        <v>22</v>
      </c>
      <c r="B62" s="2" t="s">
        <v>46</v>
      </c>
      <c r="C62" s="89" t="s">
        <v>91</v>
      </c>
      <c r="D62" s="90" t="s">
        <v>53</v>
      </c>
      <c r="E62" s="91">
        <v>0.24</v>
      </c>
      <c r="F62" s="62">
        <v>0</v>
      </c>
      <c r="G62" s="56">
        <v>0</v>
      </c>
      <c r="H62" s="56">
        <f t="shared" si="7"/>
        <v>0</v>
      </c>
      <c r="I62" s="56">
        <v>0</v>
      </c>
      <c r="J62" s="57">
        <v>0</v>
      </c>
      <c r="K62" s="56">
        <f t="shared" si="8"/>
        <v>0</v>
      </c>
      <c r="L62" s="58">
        <f t="shared" si="9"/>
        <v>0</v>
      </c>
      <c r="M62" s="58">
        <f t="shared" si="10"/>
        <v>0</v>
      </c>
      <c r="N62" s="58">
        <f t="shared" si="11"/>
        <v>0</v>
      </c>
      <c r="O62" s="58">
        <f t="shared" si="12"/>
        <v>0</v>
      </c>
      <c r="P62" s="58">
        <f t="shared" si="13"/>
        <v>0</v>
      </c>
      <c r="Q62" s="6"/>
    </row>
    <row r="63" spans="1:17" ht="15.75">
      <c r="A63" s="2">
        <v>23</v>
      </c>
      <c r="B63" s="2" t="s">
        <v>46</v>
      </c>
      <c r="C63" s="84" t="s">
        <v>92</v>
      </c>
      <c r="D63" s="75" t="s">
        <v>53</v>
      </c>
      <c r="E63" s="75">
        <v>0.12</v>
      </c>
      <c r="F63" s="62">
        <v>0</v>
      </c>
      <c r="G63" s="56">
        <v>0</v>
      </c>
      <c r="H63" s="56">
        <f t="shared" si="7"/>
        <v>0</v>
      </c>
      <c r="I63" s="56">
        <v>0</v>
      </c>
      <c r="J63" s="57">
        <v>0</v>
      </c>
      <c r="K63" s="56">
        <f t="shared" si="8"/>
        <v>0</v>
      </c>
      <c r="L63" s="58">
        <f t="shared" si="9"/>
        <v>0</v>
      </c>
      <c r="M63" s="58">
        <f t="shared" si="10"/>
        <v>0</v>
      </c>
      <c r="N63" s="58">
        <f t="shared" si="11"/>
        <v>0</v>
      </c>
      <c r="O63" s="58">
        <f t="shared" si="12"/>
        <v>0</v>
      </c>
      <c r="P63" s="58">
        <f t="shared" si="13"/>
        <v>0</v>
      </c>
      <c r="Q63" s="6"/>
    </row>
    <row r="64" spans="1:17" ht="15.75">
      <c r="A64" s="2">
        <v>24</v>
      </c>
      <c r="B64" s="2" t="s">
        <v>46</v>
      </c>
      <c r="C64" s="83" t="s">
        <v>87</v>
      </c>
      <c r="D64" s="75" t="s">
        <v>83</v>
      </c>
      <c r="E64" s="75">
        <v>4</v>
      </c>
      <c r="F64" s="62">
        <v>0</v>
      </c>
      <c r="G64" s="56">
        <v>0</v>
      </c>
      <c r="H64" s="56">
        <f t="shared" si="7"/>
        <v>0</v>
      </c>
      <c r="I64" s="56">
        <v>0</v>
      </c>
      <c r="J64" s="57">
        <v>0</v>
      </c>
      <c r="K64" s="56">
        <f t="shared" si="8"/>
        <v>0</v>
      </c>
      <c r="L64" s="58">
        <f t="shared" si="9"/>
        <v>0</v>
      </c>
      <c r="M64" s="58">
        <f t="shared" si="10"/>
        <v>0</v>
      </c>
      <c r="N64" s="58">
        <f t="shared" si="11"/>
        <v>0</v>
      </c>
      <c r="O64" s="58">
        <f t="shared" si="12"/>
        <v>0</v>
      </c>
      <c r="P64" s="58">
        <f t="shared" si="13"/>
        <v>0</v>
      </c>
      <c r="Q64" s="6"/>
    </row>
    <row r="65" spans="1:17" ht="15.75">
      <c r="A65" s="2">
        <v>25</v>
      </c>
      <c r="B65" s="2" t="s">
        <v>46</v>
      </c>
      <c r="C65" s="83" t="s">
        <v>88</v>
      </c>
      <c r="D65" s="75" t="s">
        <v>83</v>
      </c>
      <c r="E65" s="75">
        <v>2</v>
      </c>
      <c r="F65" s="62">
        <v>0</v>
      </c>
      <c r="G65" s="56">
        <v>0</v>
      </c>
      <c r="H65" s="56">
        <f t="shared" si="7"/>
        <v>0</v>
      </c>
      <c r="I65" s="56">
        <v>0</v>
      </c>
      <c r="J65" s="57">
        <v>0</v>
      </c>
      <c r="K65" s="56">
        <f t="shared" si="8"/>
        <v>0</v>
      </c>
      <c r="L65" s="58">
        <f t="shared" si="9"/>
        <v>0</v>
      </c>
      <c r="M65" s="58">
        <f t="shared" si="10"/>
        <v>0</v>
      </c>
      <c r="N65" s="58">
        <f t="shared" si="11"/>
        <v>0</v>
      </c>
      <c r="O65" s="58">
        <f t="shared" si="12"/>
        <v>0</v>
      </c>
      <c r="P65" s="58">
        <f t="shared" si="13"/>
        <v>0</v>
      </c>
      <c r="Q65" s="6"/>
    </row>
    <row r="66" spans="1:17" ht="15.75">
      <c r="A66" s="2">
        <v>26</v>
      </c>
      <c r="B66" s="2" t="s">
        <v>46</v>
      </c>
      <c r="C66" s="84" t="s">
        <v>89</v>
      </c>
      <c r="D66" s="75" t="s">
        <v>83</v>
      </c>
      <c r="E66" s="75">
        <v>2</v>
      </c>
      <c r="F66" s="62">
        <v>0</v>
      </c>
      <c r="G66" s="56">
        <v>0</v>
      </c>
      <c r="H66" s="56">
        <f t="shared" si="7"/>
        <v>0</v>
      </c>
      <c r="I66" s="56">
        <v>0</v>
      </c>
      <c r="J66" s="57">
        <v>0</v>
      </c>
      <c r="K66" s="56">
        <f t="shared" si="8"/>
        <v>0</v>
      </c>
      <c r="L66" s="58">
        <f t="shared" si="9"/>
        <v>0</v>
      </c>
      <c r="M66" s="58">
        <f t="shared" si="10"/>
        <v>0</v>
      </c>
      <c r="N66" s="58">
        <f t="shared" si="11"/>
        <v>0</v>
      </c>
      <c r="O66" s="58">
        <f t="shared" si="12"/>
        <v>0</v>
      </c>
      <c r="P66" s="58">
        <f t="shared" si="13"/>
        <v>0</v>
      </c>
      <c r="Q66" s="6"/>
    </row>
    <row r="67" spans="1:17" ht="15.75">
      <c r="A67" s="2">
        <v>27</v>
      </c>
      <c r="B67" s="2" t="s">
        <v>46</v>
      </c>
      <c r="C67" s="83" t="s">
        <v>90</v>
      </c>
      <c r="D67" s="75" t="s">
        <v>83</v>
      </c>
      <c r="E67" s="75">
        <v>2</v>
      </c>
      <c r="F67" s="62">
        <v>0</v>
      </c>
      <c r="G67" s="56">
        <v>0</v>
      </c>
      <c r="H67" s="56">
        <f t="shared" si="7"/>
        <v>0</v>
      </c>
      <c r="I67" s="56">
        <v>0</v>
      </c>
      <c r="J67" s="57">
        <v>0</v>
      </c>
      <c r="K67" s="56">
        <f t="shared" si="8"/>
        <v>0</v>
      </c>
      <c r="L67" s="58">
        <f t="shared" si="9"/>
        <v>0</v>
      </c>
      <c r="M67" s="58">
        <f t="shared" si="10"/>
        <v>0</v>
      </c>
      <c r="N67" s="58">
        <f t="shared" si="11"/>
        <v>0</v>
      </c>
      <c r="O67" s="58">
        <f t="shared" si="12"/>
        <v>0</v>
      </c>
      <c r="P67" s="58">
        <f t="shared" si="13"/>
        <v>0</v>
      </c>
      <c r="Q67" s="6"/>
    </row>
    <row r="68" spans="1:17" ht="15.75">
      <c r="A68" s="2">
        <v>28</v>
      </c>
      <c r="B68" s="2" t="s">
        <v>46</v>
      </c>
      <c r="C68" s="83" t="s">
        <v>91</v>
      </c>
      <c r="D68" s="75" t="s">
        <v>53</v>
      </c>
      <c r="E68" s="75">
        <v>0.48</v>
      </c>
      <c r="F68" s="62">
        <v>0</v>
      </c>
      <c r="G68" s="56">
        <v>0</v>
      </c>
      <c r="H68" s="56">
        <f t="shared" si="7"/>
        <v>0</v>
      </c>
      <c r="I68" s="56">
        <v>0</v>
      </c>
      <c r="J68" s="57">
        <v>0</v>
      </c>
      <c r="K68" s="56">
        <f t="shared" si="8"/>
        <v>0</v>
      </c>
      <c r="L68" s="58">
        <f t="shared" si="9"/>
        <v>0</v>
      </c>
      <c r="M68" s="58">
        <f t="shared" si="10"/>
        <v>0</v>
      </c>
      <c r="N68" s="58">
        <f t="shared" si="11"/>
        <v>0</v>
      </c>
      <c r="O68" s="58">
        <f t="shared" si="12"/>
        <v>0</v>
      </c>
      <c r="P68" s="58">
        <f t="shared" si="13"/>
        <v>0</v>
      </c>
      <c r="Q68" s="6"/>
    </row>
    <row r="69" spans="1:17" ht="15.75">
      <c r="A69" s="2">
        <v>29</v>
      </c>
      <c r="B69" s="2" t="s">
        <v>46</v>
      </c>
      <c r="C69" s="85" t="s">
        <v>92</v>
      </c>
      <c r="D69" s="86" t="s">
        <v>53</v>
      </c>
      <c r="E69" s="75">
        <v>0.24</v>
      </c>
      <c r="F69" s="62">
        <v>0</v>
      </c>
      <c r="G69" s="56">
        <v>0</v>
      </c>
      <c r="H69" s="56">
        <f t="shared" si="7"/>
        <v>0</v>
      </c>
      <c r="I69" s="56">
        <v>0</v>
      </c>
      <c r="J69" s="57">
        <v>0</v>
      </c>
      <c r="K69" s="56">
        <f t="shared" si="8"/>
        <v>0</v>
      </c>
      <c r="L69" s="58">
        <f t="shared" si="9"/>
        <v>0</v>
      </c>
      <c r="M69" s="58">
        <f t="shared" si="10"/>
        <v>0</v>
      </c>
      <c r="N69" s="58">
        <f t="shared" si="11"/>
        <v>0</v>
      </c>
      <c r="O69" s="58">
        <f t="shared" si="12"/>
        <v>0</v>
      </c>
      <c r="P69" s="58">
        <f t="shared" si="13"/>
        <v>0</v>
      </c>
      <c r="Q69" s="6"/>
    </row>
    <row r="70" spans="1:17" ht="31.5">
      <c r="A70" s="2">
        <v>30</v>
      </c>
      <c r="B70" s="2" t="s">
        <v>46</v>
      </c>
      <c r="C70" s="82" t="s">
        <v>96</v>
      </c>
      <c r="D70" s="75" t="s">
        <v>100</v>
      </c>
      <c r="E70" s="75">
        <v>2</v>
      </c>
      <c r="F70" s="62">
        <v>0</v>
      </c>
      <c r="G70" s="56">
        <v>0</v>
      </c>
      <c r="H70" s="56">
        <f t="shared" si="7"/>
        <v>0</v>
      </c>
      <c r="I70" s="56">
        <v>0</v>
      </c>
      <c r="J70" s="57">
        <v>0</v>
      </c>
      <c r="K70" s="56">
        <f t="shared" si="8"/>
        <v>0</v>
      </c>
      <c r="L70" s="58">
        <f t="shared" si="9"/>
        <v>0</v>
      </c>
      <c r="M70" s="58">
        <f t="shared" si="10"/>
        <v>0</v>
      </c>
      <c r="N70" s="58">
        <f t="shared" si="11"/>
        <v>0</v>
      </c>
      <c r="O70" s="58">
        <f t="shared" si="12"/>
        <v>0</v>
      </c>
      <c r="P70" s="58">
        <f t="shared" si="13"/>
        <v>0</v>
      </c>
      <c r="Q70" s="6"/>
    </row>
    <row r="71" spans="1:17" ht="31.5">
      <c r="A71" s="2">
        <v>31</v>
      </c>
      <c r="B71" s="2" t="s">
        <v>46</v>
      </c>
      <c r="C71" s="87" t="s">
        <v>97</v>
      </c>
      <c r="D71" s="88" t="s">
        <v>100</v>
      </c>
      <c r="E71" s="88">
        <v>1</v>
      </c>
      <c r="F71" s="62">
        <v>0</v>
      </c>
      <c r="G71" s="56">
        <v>0</v>
      </c>
      <c r="H71" s="56">
        <f t="shared" si="7"/>
        <v>0</v>
      </c>
      <c r="I71" s="56">
        <v>0</v>
      </c>
      <c r="J71" s="57">
        <v>0</v>
      </c>
      <c r="K71" s="56">
        <f t="shared" si="8"/>
        <v>0</v>
      </c>
      <c r="L71" s="58">
        <f t="shared" si="9"/>
        <v>0</v>
      </c>
      <c r="M71" s="58">
        <f t="shared" si="10"/>
        <v>0</v>
      </c>
      <c r="N71" s="58">
        <f t="shared" si="11"/>
        <v>0</v>
      </c>
      <c r="O71" s="58">
        <f t="shared" si="12"/>
        <v>0</v>
      </c>
      <c r="P71" s="58">
        <f t="shared" si="13"/>
        <v>0</v>
      </c>
      <c r="Q71" s="6"/>
    </row>
    <row r="72" spans="1:17" ht="15.75">
      <c r="A72" s="2"/>
      <c r="B72" s="2"/>
      <c r="C72" s="144" t="s">
        <v>98</v>
      </c>
      <c r="D72" s="90"/>
      <c r="E72" s="91"/>
      <c r="F72" s="62"/>
      <c r="G72" s="56"/>
      <c r="H72" s="56"/>
      <c r="I72" s="56"/>
      <c r="J72" s="57"/>
      <c r="K72" s="56"/>
      <c r="L72" s="58"/>
      <c r="M72" s="58"/>
      <c r="N72" s="58"/>
      <c r="O72" s="58"/>
      <c r="P72" s="58"/>
      <c r="Q72" s="6"/>
    </row>
    <row r="73" spans="1:17" ht="31.5">
      <c r="A73" s="2">
        <v>1</v>
      </c>
      <c r="B73" s="2" t="s">
        <v>46</v>
      </c>
      <c r="C73" s="81" t="s">
        <v>101</v>
      </c>
      <c r="D73" s="80" t="s">
        <v>53</v>
      </c>
      <c r="E73" s="80">
        <v>658</v>
      </c>
      <c r="F73" s="62">
        <v>0</v>
      </c>
      <c r="G73" s="56">
        <v>0</v>
      </c>
      <c r="H73" s="56">
        <f>ROUND(G73*F73,2)</f>
        <v>0</v>
      </c>
      <c r="I73" s="56">
        <v>0</v>
      </c>
      <c r="J73" s="57">
        <v>0</v>
      </c>
      <c r="K73" s="56">
        <f>ROUND(SUM(H73:J73),2)</f>
        <v>0</v>
      </c>
      <c r="L73" s="58">
        <f>ROUND(E73*F73,2)</f>
        <v>0</v>
      </c>
      <c r="M73" s="58">
        <f>ROUND(E73*H73,2)</f>
        <v>0</v>
      </c>
      <c r="N73" s="58">
        <f>ROUND(I73*E73,2)</f>
        <v>0</v>
      </c>
      <c r="O73" s="58">
        <f>ROUND(J73*E73,2)</f>
        <v>0</v>
      </c>
      <c r="P73" s="58">
        <f>ROUND(SUM(M73:O73),2)</f>
        <v>0</v>
      </c>
      <c r="Q73" s="6"/>
    </row>
    <row r="74" spans="1:17" ht="31.5">
      <c r="A74" s="2">
        <v>2</v>
      </c>
      <c r="B74" s="2" t="s">
        <v>46</v>
      </c>
      <c r="C74" s="82" t="s">
        <v>102</v>
      </c>
      <c r="D74" s="75" t="s">
        <v>53</v>
      </c>
      <c r="E74" s="75">
        <v>35</v>
      </c>
      <c r="F74" s="62">
        <v>0</v>
      </c>
      <c r="G74" s="56">
        <v>0</v>
      </c>
      <c r="H74" s="56">
        <f>ROUND(G74*F74,2)</f>
        <v>0</v>
      </c>
      <c r="I74" s="56">
        <v>0</v>
      </c>
      <c r="J74" s="57">
        <v>0</v>
      </c>
      <c r="K74" s="56">
        <f>ROUND(SUM(H74:J74),2)</f>
        <v>0</v>
      </c>
      <c r="L74" s="58">
        <f>ROUND(E74*F74,2)</f>
        <v>0</v>
      </c>
      <c r="M74" s="58">
        <f>ROUND(E74*H74,2)</f>
        <v>0</v>
      </c>
      <c r="N74" s="58">
        <f>ROUND(I74*E74,2)</f>
        <v>0</v>
      </c>
      <c r="O74" s="58">
        <f>ROUND(J74*E74,2)</f>
        <v>0</v>
      </c>
      <c r="P74" s="58">
        <f>ROUND(SUM(M74:O74),2)</f>
        <v>0</v>
      </c>
      <c r="Q74" s="6"/>
    </row>
    <row r="75" spans="1:17" ht="31.5">
      <c r="A75" s="2">
        <v>3</v>
      </c>
      <c r="B75" s="2" t="s">
        <v>46</v>
      </c>
      <c r="C75" s="82" t="s">
        <v>103</v>
      </c>
      <c r="D75" s="75" t="s">
        <v>53</v>
      </c>
      <c r="E75" s="75">
        <v>140</v>
      </c>
      <c r="F75" s="62">
        <v>0</v>
      </c>
      <c r="G75" s="56">
        <v>0</v>
      </c>
      <c r="H75" s="56">
        <f>ROUND(G75*F75,2)</f>
        <v>0</v>
      </c>
      <c r="I75" s="56">
        <v>0</v>
      </c>
      <c r="J75" s="57">
        <v>0</v>
      </c>
      <c r="K75" s="56">
        <f>ROUND(SUM(H75:J75),2)</f>
        <v>0</v>
      </c>
      <c r="L75" s="58">
        <f>ROUND(E75*F75,2)</f>
        <v>0</v>
      </c>
      <c r="M75" s="58">
        <f>ROUND(E75*H75,2)</f>
        <v>0</v>
      </c>
      <c r="N75" s="58">
        <f>ROUND(I75*E75,2)</f>
        <v>0</v>
      </c>
      <c r="O75" s="58">
        <f>ROUND(J75*E75,2)</f>
        <v>0</v>
      </c>
      <c r="P75" s="58">
        <f>ROUND(SUM(M75:O75),2)</f>
        <v>0</v>
      </c>
      <c r="Q75" s="6"/>
    </row>
    <row r="76" spans="1:17" ht="47.25">
      <c r="A76" s="2">
        <v>4</v>
      </c>
      <c r="B76" s="2" t="s">
        <v>46</v>
      </c>
      <c r="C76" s="83" t="s">
        <v>104</v>
      </c>
      <c r="D76" s="75" t="s">
        <v>53</v>
      </c>
      <c r="E76" s="75">
        <v>168</v>
      </c>
      <c r="F76" s="62">
        <v>0</v>
      </c>
      <c r="G76" s="56">
        <v>0</v>
      </c>
      <c r="H76" s="56">
        <f>ROUND(G76*F76,2)</f>
        <v>0</v>
      </c>
      <c r="I76" s="56">
        <v>0</v>
      </c>
      <c r="J76" s="57">
        <v>0</v>
      </c>
      <c r="K76" s="56">
        <f>ROUND(SUM(H76:J76),2)</f>
        <v>0</v>
      </c>
      <c r="L76" s="58">
        <f>ROUND(E76*F76,2)</f>
        <v>0</v>
      </c>
      <c r="M76" s="58">
        <f>ROUND(E76*H76,2)</f>
        <v>0</v>
      </c>
      <c r="N76" s="58">
        <f>ROUND(I76*E76,2)</f>
        <v>0</v>
      </c>
      <c r="O76" s="58">
        <f>ROUND(J76*E76,2)</f>
        <v>0</v>
      </c>
      <c r="P76" s="58">
        <f>ROUND(SUM(M76:O76),2)</f>
        <v>0</v>
      </c>
      <c r="Q76" s="6"/>
    </row>
    <row r="77" spans="1:17" ht="31.5">
      <c r="A77" s="2">
        <v>5</v>
      </c>
      <c r="B77" s="2" t="s">
        <v>46</v>
      </c>
      <c r="C77" s="83" t="s">
        <v>105</v>
      </c>
      <c r="D77" s="75" t="s">
        <v>53</v>
      </c>
      <c r="E77" s="75">
        <v>475</v>
      </c>
      <c r="F77" s="62">
        <v>0</v>
      </c>
      <c r="G77" s="56">
        <v>0</v>
      </c>
      <c r="H77" s="56">
        <f aca="true" t="shared" si="14" ref="H77:H92">ROUND(G77*F77,2)</f>
        <v>0</v>
      </c>
      <c r="I77" s="56">
        <v>0</v>
      </c>
      <c r="J77" s="57">
        <v>0</v>
      </c>
      <c r="K77" s="56">
        <f aca="true" t="shared" si="15" ref="K77:K92">ROUND(SUM(H77:J77),2)</f>
        <v>0</v>
      </c>
      <c r="L77" s="58">
        <f aca="true" t="shared" si="16" ref="L77:L92">ROUND(E77*F77,2)</f>
        <v>0</v>
      </c>
      <c r="M77" s="58">
        <f aca="true" t="shared" si="17" ref="M77:M92">ROUND(E77*H77,2)</f>
        <v>0</v>
      </c>
      <c r="N77" s="58">
        <f aca="true" t="shared" si="18" ref="N77:N92">ROUND(I77*E77,2)</f>
        <v>0</v>
      </c>
      <c r="O77" s="58">
        <f aca="true" t="shared" si="19" ref="O77:O92">ROUND(J77*E77,2)</f>
        <v>0</v>
      </c>
      <c r="P77" s="58">
        <f aca="true" t="shared" si="20" ref="P77:P92">ROUND(SUM(M77:O77),2)</f>
        <v>0</v>
      </c>
      <c r="Q77" s="6"/>
    </row>
    <row r="78" spans="1:17" ht="31.5">
      <c r="A78" s="2">
        <v>6</v>
      </c>
      <c r="B78" s="2" t="s">
        <v>46</v>
      </c>
      <c r="C78" s="84" t="s">
        <v>106</v>
      </c>
      <c r="D78" s="75" t="s">
        <v>118</v>
      </c>
      <c r="E78" s="75">
        <v>750</v>
      </c>
      <c r="F78" s="62">
        <v>0</v>
      </c>
      <c r="G78" s="56">
        <v>0</v>
      </c>
      <c r="H78" s="56">
        <f t="shared" si="14"/>
        <v>0</v>
      </c>
      <c r="I78" s="56">
        <v>0</v>
      </c>
      <c r="J78" s="57">
        <v>0</v>
      </c>
      <c r="K78" s="56">
        <f t="shared" si="15"/>
        <v>0</v>
      </c>
      <c r="L78" s="58">
        <f t="shared" si="16"/>
        <v>0</v>
      </c>
      <c r="M78" s="58">
        <f t="shared" si="17"/>
        <v>0</v>
      </c>
      <c r="N78" s="58">
        <f t="shared" si="18"/>
        <v>0</v>
      </c>
      <c r="O78" s="58">
        <f t="shared" si="19"/>
        <v>0</v>
      </c>
      <c r="P78" s="58">
        <f t="shared" si="20"/>
        <v>0</v>
      </c>
      <c r="Q78" s="6"/>
    </row>
    <row r="79" spans="1:17" ht="47.25">
      <c r="A79" s="2">
        <v>7</v>
      </c>
      <c r="B79" s="2" t="s">
        <v>46</v>
      </c>
      <c r="C79" s="83" t="s">
        <v>107</v>
      </c>
      <c r="D79" s="75" t="s">
        <v>53</v>
      </c>
      <c r="E79" s="75">
        <v>48</v>
      </c>
      <c r="F79" s="62">
        <v>0</v>
      </c>
      <c r="G79" s="56">
        <v>0</v>
      </c>
      <c r="H79" s="56">
        <f t="shared" si="14"/>
        <v>0</v>
      </c>
      <c r="I79" s="56">
        <v>0</v>
      </c>
      <c r="J79" s="57">
        <v>0</v>
      </c>
      <c r="K79" s="56">
        <f t="shared" si="15"/>
        <v>0</v>
      </c>
      <c r="L79" s="58">
        <f t="shared" si="16"/>
        <v>0</v>
      </c>
      <c r="M79" s="58">
        <f t="shared" si="17"/>
        <v>0</v>
      </c>
      <c r="N79" s="58">
        <f t="shared" si="18"/>
        <v>0</v>
      </c>
      <c r="O79" s="58">
        <f t="shared" si="19"/>
        <v>0</v>
      </c>
      <c r="P79" s="58">
        <f t="shared" si="20"/>
        <v>0</v>
      </c>
      <c r="Q79" s="6"/>
    </row>
    <row r="80" spans="1:17" ht="31.5">
      <c r="A80" s="2">
        <v>8</v>
      </c>
      <c r="B80" s="2" t="s">
        <v>46</v>
      </c>
      <c r="C80" s="83" t="s">
        <v>108</v>
      </c>
      <c r="D80" s="75" t="s">
        <v>53</v>
      </c>
      <c r="E80" s="75">
        <v>6</v>
      </c>
      <c r="F80" s="62">
        <v>0</v>
      </c>
      <c r="G80" s="56">
        <v>0</v>
      </c>
      <c r="H80" s="56">
        <f t="shared" si="14"/>
        <v>0</v>
      </c>
      <c r="I80" s="56">
        <v>0</v>
      </c>
      <c r="J80" s="57">
        <v>0</v>
      </c>
      <c r="K80" s="56">
        <f t="shared" si="15"/>
        <v>0</v>
      </c>
      <c r="L80" s="58">
        <f t="shared" si="16"/>
        <v>0</v>
      </c>
      <c r="M80" s="58">
        <f t="shared" si="17"/>
        <v>0</v>
      </c>
      <c r="N80" s="58">
        <f t="shared" si="18"/>
        <v>0</v>
      </c>
      <c r="O80" s="58">
        <f t="shared" si="19"/>
        <v>0</v>
      </c>
      <c r="P80" s="58">
        <f t="shared" si="20"/>
        <v>0</v>
      </c>
      <c r="Q80" s="6"/>
    </row>
    <row r="81" spans="1:17" ht="15.75">
      <c r="A81" s="2">
        <v>9</v>
      </c>
      <c r="B81" s="2" t="s">
        <v>46</v>
      </c>
      <c r="C81" s="84" t="s">
        <v>109</v>
      </c>
      <c r="D81" s="75" t="s">
        <v>118</v>
      </c>
      <c r="E81" s="75">
        <v>5</v>
      </c>
      <c r="F81" s="62">
        <v>0</v>
      </c>
      <c r="G81" s="56">
        <v>0</v>
      </c>
      <c r="H81" s="56">
        <f t="shared" si="14"/>
        <v>0</v>
      </c>
      <c r="I81" s="56">
        <v>0</v>
      </c>
      <c r="J81" s="57">
        <v>0</v>
      </c>
      <c r="K81" s="56">
        <f t="shared" si="15"/>
        <v>0</v>
      </c>
      <c r="L81" s="58">
        <f t="shared" si="16"/>
        <v>0</v>
      </c>
      <c r="M81" s="58">
        <f t="shared" si="17"/>
        <v>0</v>
      </c>
      <c r="N81" s="58">
        <f t="shared" si="18"/>
        <v>0</v>
      </c>
      <c r="O81" s="58">
        <f t="shared" si="19"/>
        <v>0</v>
      </c>
      <c r="P81" s="58">
        <f t="shared" si="20"/>
        <v>0</v>
      </c>
      <c r="Q81" s="6"/>
    </row>
    <row r="82" spans="1:17" ht="15.75">
      <c r="A82" s="2">
        <v>10</v>
      </c>
      <c r="B82" s="2" t="s">
        <v>46</v>
      </c>
      <c r="C82" s="83" t="s">
        <v>134</v>
      </c>
      <c r="D82" s="75" t="s">
        <v>118</v>
      </c>
      <c r="E82" s="75">
        <v>27</v>
      </c>
      <c r="F82" s="62">
        <v>0</v>
      </c>
      <c r="G82" s="56">
        <v>0</v>
      </c>
      <c r="H82" s="56">
        <f t="shared" si="14"/>
        <v>0</v>
      </c>
      <c r="I82" s="56">
        <v>0</v>
      </c>
      <c r="J82" s="57">
        <v>0</v>
      </c>
      <c r="K82" s="56">
        <f t="shared" si="15"/>
        <v>0</v>
      </c>
      <c r="L82" s="58">
        <f t="shared" si="16"/>
        <v>0</v>
      </c>
      <c r="M82" s="58">
        <f t="shared" si="17"/>
        <v>0</v>
      </c>
      <c r="N82" s="58">
        <f t="shared" si="18"/>
        <v>0</v>
      </c>
      <c r="O82" s="58">
        <f t="shared" si="19"/>
        <v>0</v>
      </c>
      <c r="P82" s="58">
        <f t="shared" si="20"/>
        <v>0</v>
      </c>
      <c r="Q82" s="6"/>
    </row>
    <row r="83" spans="1:17" ht="15.75">
      <c r="A83" s="2">
        <v>11</v>
      </c>
      <c r="B83" s="2" t="s">
        <v>46</v>
      </c>
      <c r="C83" s="83" t="s">
        <v>110</v>
      </c>
      <c r="D83" s="75" t="s">
        <v>54</v>
      </c>
      <c r="E83" s="75">
        <v>4</v>
      </c>
      <c r="F83" s="62">
        <v>0</v>
      </c>
      <c r="G83" s="56">
        <v>0</v>
      </c>
      <c r="H83" s="56">
        <f t="shared" si="14"/>
        <v>0</v>
      </c>
      <c r="I83" s="56">
        <v>0</v>
      </c>
      <c r="J83" s="57">
        <v>0</v>
      </c>
      <c r="K83" s="56">
        <f t="shared" si="15"/>
        <v>0</v>
      </c>
      <c r="L83" s="58">
        <f t="shared" si="16"/>
        <v>0</v>
      </c>
      <c r="M83" s="58">
        <f t="shared" si="17"/>
        <v>0</v>
      </c>
      <c r="N83" s="58">
        <f t="shared" si="18"/>
        <v>0</v>
      </c>
      <c r="O83" s="58">
        <f t="shared" si="19"/>
        <v>0</v>
      </c>
      <c r="P83" s="58">
        <f t="shared" si="20"/>
        <v>0</v>
      </c>
      <c r="Q83" s="6"/>
    </row>
    <row r="84" spans="1:17" ht="15.75">
      <c r="A84" s="2">
        <v>12</v>
      </c>
      <c r="B84" s="2" t="s">
        <v>46</v>
      </c>
      <c r="C84" s="85" t="s">
        <v>111</v>
      </c>
      <c r="D84" s="86" t="s">
        <v>54</v>
      </c>
      <c r="E84" s="75">
        <v>2</v>
      </c>
      <c r="F84" s="62">
        <v>0</v>
      </c>
      <c r="G84" s="56">
        <v>0</v>
      </c>
      <c r="H84" s="56">
        <f t="shared" si="14"/>
        <v>0</v>
      </c>
      <c r="I84" s="56">
        <v>0</v>
      </c>
      <c r="J84" s="57">
        <v>0</v>
      </c>
      <c r="K84" s="56">
        <f t="shared" si="15"/>
        <v>0</v>
      </c>
      <c r="L84" s="58">
        <f t="shared" si="16"/>
        <v>0</v>
      </c>
      <c r="M84" s="58">
        <f t="shared" si="17"/>
        <v>0</v>
      </c>
      <c r="N84" s="58">
        <f t="shared" si="18"/>
        <v>0</v>
      </c>
      <c r="O84" s="58">
        <f t="shared" si="19"/>
        <v>0</v>
      </c>
      <c r="P84" s="58">
        <f t="shared" si="20"/>
        <v>0</v>
      </c>
      <c r="Q84" s="6"/>
    </row>
    <row r="85" spans="1:17" ht="15.75">
      <c r="A85" s="2">
        <v>13</v>
      </c>
      <c r="B85" s="2" t="s">
        <v>46</v>
      </c>
      <c r="C85" s="82" t="s">
        <v>112</v>
      </c>
      <c r="D85" s="75" t="s">
        <v>54</v>
      </c>
      <c r="E85" s="75">
        <v>1</v>
      </c>
      <c r="F85" s="62">
        <v>0</v>
      </c>
      <c r="G85" s="56">
        <v>0</v>
      </c>
      <c r="H85" s="56">
        <f t="shared" si="14"/>
        <v>0</v>
      </c>
      <c r="I85" s="56">
        <v>0</v>
      </c>
      <c r="J85" s="57">
        <v>0</v>
      </c>
      <c r="K85" s="56">
        <f t="shared" si="15"/>
        <v>0</v>
      </c>
      <c r="L85" s="58">
        <f t="shared" si="16"/>
        <v>0</v>
      </c>
      <c r="M85" s="58">
        <f t="shared" si="17"/>
        <v>0</v>
      </c>
      <c r="N85" s="58">
        <f t="shared" si="18"/>
        <v>0</v>
      </c>
      <c r="O85" s="58">
        <f t="shared" si="19"/>
        <v>0</v>
      </c>
      <c r="P85" s="58">
        <f t="shared" si="20"/>
        <v>0</v>
      </c>
      <c r="Q85" s="6"/>
    </row>
    <row r="86" spans="1:17" ht="15.75">
      <c r="A86" s="2">
        <v>14</v>
      </c>
      <c r="B86" s="2" t="s">
        <v>46</v>
      </c>
      <c r="C86" s="87" t="s">
        <v>113</v>
      </c>
      <c r="D86" s="88" t="s">
        <v>52</v>
      </c>
      <c r="E86" s="88">
        <v>6</v>
      </c>
      <c r="F86" s="62">
        <v>0</v>
      </c>
      <c r="G86" s="56">
        <v>0</v>
      </c>
      <c r="H86" s="56">
        <f t="shared" si="14"/>
        <v>0</v>
      </c>
      <c r="I86" s="56">
        <v>0</v>
      </c>
      <c r="J86" s="57">
        <v>0</v>
      </c>
      <c r="K86" s="56">
        <f t="shared" si="15"/>
        <v>0</v>
      </c>
      <c r="L86" s="58">
        <f t="shared" si="16"/>
        <v>0</v>
      </c>
      <c r="M86" s="58">
        <f t="shared" si="17"/>
        <v>0</v>
      </c>
      <c r="N86" s="58">
        <f t="shared" si="18"/>
        <v>0</v>
      </c>
      <c r="O86" s="58">
        <f t="shared" si="19"/>
        <v>0</v>
      </c>
      <c r="P86" s="58">
        <f t="shared" si="20"/>
        <v>0</v>
      </c>
      <c r="Q86" s="6"/>
    </row>
    <row r="87" spans="1:17" ht="15.75">
      <c r="A87" s="2">
        <v>15</v>
      </c>
      <c r="B87" s="2" t="s">
        <v>46</v>
      </c>
      <c r="C87" s="89" t="s">
        <v>114</v>
      </c>
      <c r="D87" s="90" t="s">
        <v>52</v>
      </c>
      <c r="E87" s="91">
        <v>16</v>
      </c>
      <c r="F87" s="62">
        <v>0</v>
      </c>
      <c r="G87" s="56">
        <v>0</v>
      </c>
      <c r="H87" s="56">
        <f t="shared" si="14"/>
        <v>0</v>
      </c>
      <c r="I87" s="56">
        <v>0</v>
      </c>
      <c r="J87" s="57">
        <v>0</v>
      </c>
      <c r="K87" s="56">
        <f t="shared" si="15"/>
        <v>0</v>
      </c>
      <c r="L87" s="58">
        <f t="shared" si="16"/>
        <v>0</v>
      </c>
      <c r="M87" s="58">
        <f t="shared" si="17"/>
        <v>0</v>
      </c>
      <c r="N87" s="58">
        <f t="shared" si="18"/>
        <v>0</v>
      </c>
      <c r="O87" s="58">
        <f t="shared" si="19"/>
        <v>0</v>
      </c>
      <c r="P87" s="58">
        <f t="shared" si="20"/>
        <v>0</v>
      </c>
      <c r="Q87" s="6"/>
    </row>
    <row r="88" spans="1:17" ht="15.75">
      <c r="A88" s="2">
        <v>16</v>
      </c>
      <c r="B88" s="2" t="s">
        <v>46</v>
      </c>
      <c r="C88" s="84" t="s">
        <v>115</v>
      </c>
      <c r="D88" s="75" t="s">
        <v>119</v>
      </c>
      <c r="E88" s="75">
        <v>1</v>
      </c>
      <c r="F88" s="62">
        <v>0</v>
      </c>
      <c r="G88" s="56">
        <v>0</v>
      </c>
      <c r="H88" s="56">
        <f t="shared" si="14"/>
        <v>0</v>
      </c>
      <c r="I88" s="56">
        <v>0</v>
      </c>
      <c r="J88" s="57">
        <v>0</v>
      </c>
      <c r="K88" s="56">
        <f t="shared" si="15"/>
        <v>0</v>
      </c>
      <c r="L88" s="58">
        <f t="shared" si="16"/>
        <v>0</v>
      </c>
      <c r="M88" s="58">
        <f t="shared" si="17"/>
        <v>0</v>
      </c>
      <c r="N88" s="58">
        <f t="shared" si="18"/>
        <v>0</v>
      </c>
      <c r="O88" s="58">
        <f t="shared" si="19"/>
        <v>0</v>
      </c>
      <c r="P88" s="58">
        <f t="shared" si="20"/>
        <v>0</v>
      </c>
      <c r="Q88" s="6"/>
    </row>
    <row r="89" spans="1:17" ht="31.5">
      <c r="A89" s="2">
        <v>17</v>
      </c>
      <c r="B89" s="2" t="s">
        <v>46</v>
      </c>
      <c r="C89" s="83" t="s">
        <v>121</v>
      </c>
      <c r="D89" s="75" t="s">
        <v>82</v>
      </c>
      <c r="E89" s="75">
        <v>0</v>
      </c>
      <c r="F89" s="62">
        <v>0</v>
      </c>
      <c r="G89" s="56">
        <v>0</v>
      </c>
      <c r="H89" s="56">
        <f t="shared" si="14"/>
        <v>0</v>
      </c>
      <c r="I89" s="56">
        <v>0</v>
      </c>
      <c r="J89" s="57">
        <v>0</v>
      </c>
      <c r="K89" s="56">
        <f t="shared" si="15"/>
        <v>0</v>
      </c>
      <c r="L89" s="58">
        <f t="shared" si="16"/>
        <v>0</v>
      </c>
      <c r="M89" s="58">
        <f t="shared" si="17"/>
        <v>0</v>
      </c>
      <c r="N89" s="58">
        <f t="shared" si="18"/>
        <v>0</v>
      </c>
      <c r="O89" s="58">
        <f t="shared" si="19"/>
        <v>0</v>
      </c>
      <c r="P89" s="58">
        <f t="shared" si="20"/>
        <v>0</v>
      </c>
      <c r="Q89" s="6"/>
    </row>
    <row r="90" spans="1:17" ht="31.5">
      <c r="A90" s="2">
        <v>18</v>
      </c>
      <c r="B90" s="2" t="s">
        <v>46</v>
      </c>
      <c r="C90" s="83" t="s">
        <v>120</v>
      </c>
      <c r="D90" s="75" t="s">
        <v>82</v>
      </c>
      <c r="E90" s="75">
        <v>0</v>
      </c>
      <c r="F90" s="62">
        <v>0</v>
      </c>
      <c r="G90" s="56">
        <v>0</v>
      </c>
      <c r="H90" s="56">
        <f t="shared" si="14"/>
        <v>0</v>
      </c>
      <c r="I90" s="56">
        <v>0</v>
      </c>
      <c r="J90" s="57">
        <v>0</v>
      </c>
      <c r="K90" s="56">
        <f t="shared" si="15"/>
        <v>0</v>
      </c>
      <c r="L90" s="58">
        <f t="shared" si="16"/>
        <v>0</v>
      </c>
      <c r="M90" s="58">
        <f t="shared" si="17"/>
        <v>0</v>
      </c>
      <c r="N90" s="58">
        <f t="shared" si="18"/>
        <v>0</v>
      </c>
      <c r="O90" s="58">
        <f t="shared" si="19"/>
        <v>0</v>
      </c>
      <c r="P90" s="58">
        <f t="shared" si="20"/>
        <v>0</v>
      </c>
      <c r="Q90" s="6"/>
    </row>
    <row r="91" spans="1:17" ht="15.75">
      <c r="A91" s="2">
        <v>19</v>
      </c>
      <c r="B91" s="2" t="s">
        <v>46</v>
      </c>
      <c r="C91" s="85" t="s">
        <v>116</v>
      </c>
      <c r="D91" s="86" t="s">
        <v>44</v>
      </c>
      <c r="E91" s="75">
        <v>1</v>
      </c>
      <c r="F91" s="62">
        <v>0</v>
      </c>
      <c r="G91" s="56">
        <v>0</v>
      </c>
      <c r="H91" s="56">
        <f t="shared" si="14"/>
        <v>0</v>
      </c>
      <c r="I91" s="56">
        <v>0</v>
      </c>
      <c r="J91" s="57">
        <v>0</v>
      </c>
      <c r="K91" s="56">
        <f t="shared" si="15"/>
        <v>0</v>
      </c>
      <c r="L91" s="58">
        <f t="shared" si="16"/>
        <v>0</v>
      </c>
      <c r="M91" s="58">
        <f t="shared" si="17"/>
        <v>0</v>
      </c>
      <c r="N91" s="58">
        <f t="shared" si="18"/>
        <v>0</v>
      </c>
      <c r="O91" s="58">
        <f t="shared" si="19"/>
        <v>0</v>
      </c>
      <c r="P91" s="58">
        <f t="shared" si="20"/>
        <v>0</v>
      </c>
      <c r="Q91" s="6"/>
    </row>
    <row r="92" spans="1:17" ht="15.75">
      <c r="A92" s="2">
        <v>20</v>
      </c>
      <c r="B92" s="2" t="s">
        <v>46</v>
      </c>
      <c r="C92" s="82" t="s">
        <v>117</v>
      </c>
      <c r="D92" s="75" t="s">
        <v>119</v>
      </c>
      <c r="E92" s="75">
        <v>1</v>
      </c>
      <c r="F92" s="62">
        <v>0</v>
      </c>
      <c r="G92" s="56">
        <v>0</v>
      </c>
      <c r="H92" s="56">
        <f t="shared" si="14"/>
        <v>0</v>
      </c>
      <c r="I92" s="56">
        <v>0</v>
      </c>
      <c r="J92" s="57">
        <v>0</v>
      </c>
      <c r="K92" s="56">
        <f t="shared" si="15"/>
        <v>0</v>
      </c>
      <c r="L92" s="58">
        <f t="shared" si="16"/>
        <v>0</v>
      </c>
      <c r="M92" s="58">
        <f t="shared" si="17"/>
        <v>0</v>
      </c>
      <c r="N92" s="58">
        <f t="shared" si="18"/>
        <v>0</v>
      </c>
      <c r="O92" s="58">
        <f t="shared" si="19"/>
        <v>0</v>
      </c>
      <c r="P92" s="58">
        <f t="shared" si="20"/>
        <v>0</v>
      </c>
      <c r="Q92" s="6"/>
    </row>
    <row r="93" spans="1:17" ht="15.75">
      <c r="A93" s="2"/>
      <c r="B93" s="2"/>
      <c r="C93" s="144" t="s">
        <v>122</v>
      </c>
      <c r="D93" s="90"/>
      <c r="E93" s="91"/>
      <c r="F93" s="62"/>
      <c r="G93" s="56"/>
      <c r="H93" s="56"/>
      <c r="I93" s="56"/>
      <c r="J93" s="57"/>
      <c r="K93" s="56"/>
      <c r="L93" s="58"/>
      <c r="M93" s="58"/>
      <c r="N93" s="58"/>
      <c r="O93" s="58"/>
      <c r="P93" s="58"/>
      <c r="Q93" s="6"/>
    </row>
    <row r="94" spans="1:17" ht="31.5">
      <c r="A94" s="2">
        <v>1</v>
      </c>
      <c r="B94" s="2" t="s">
        <v>46</v>
      </c>
      <c r="C94" s="81" t="s">
        <v>123</v>
      </c>
      <c r="D94" s="80" t="s">
        <v>52</v>
      </c>
      <c r="E94" s="80">
        <v>205</v>
      </c>
      <c r="F94" s="62">
        <v>0</v>
      </c>
      <c r="G94" s="56">
        <v>0</v>
      </c>
      <c r="H94" s="56">
        <f>ROUND(G94*F94,2)</f>
        <v>0</v>
      </c>
      <c r="I94" s="56">
        <v>0</v>
      </c>
      <c r="J94" s="57">
        <v>0</v>
      </c>
      <c r="K94" s="56">
        <f>ROUND(SUM(H94:J94),2)</f>
        <v>0</v>
      </c>
      <c r="L94" s="58">
        <f>ROUND(E94*F94,2)</f>
        <v>0</v>
      </c>
      <c r="M94" s="58">
        <f>ROUND(E94*H94,2)</f>
        <v>0</v>
      </c>
      <c r="N94" s="58">
        <f>ROUND(I94*E94,2)</f>
        <v>0</v>
      </c>
      <c r="O94" s="58">
        <f>ROUND(J94*E94,2)</f>
        <v>0</v>
      </c>
      <c r="P94" s="58">
        <f>ROUND(SUM(M94:O94),2)</f>
        <v>0</v>
      </c>
      <c r="Q94" s="6"/>
    </row>
    <row r="95" spans="1:17" ht="15.75">
      <c r="A95" s="2">
        <v>2</v>
      </c>
      <c r="B95" s="2" t="s">
        <v>46</v>
      </c>
      <c r="C95" s="82" t="s">
        <v>124</v>
      </c>
      <c r="D95" s="75" t="s">
        <v>52</v>
      </c>
      <c r="E95" s="75">
        <v>205</v>
      </c>
      <c r="F95" s="62">
        <v>0</v>
      </c>
      <c r="G95" s="56">
        <v>0</v>
      </c>
      <c r="H95" s="56">
        <f>ROUND(G95*F95,2)</f>
        <v>0</v>
      </c>
      <c r="I95" s="56">
        <v>0</v>
      </c>
      <c r="J95" s="57">
        <v>0</v>
      </c>
      <c r="K95" s="56">
        <f>ROUND(SUM(H95:J95),2)</f>
        <v>0</v>
      </c>
      <c r="L95" s="58">
        <f>ROUND(E95*F95,2)</f>
        <v>0</v>
      </c>
      <c r="M95" s="58">
        <f>ROUND(E95*H95,2)</f>
        <v>0</v>
      </c>
      <c r="N95" s="58">
        <f>ROUND(I95*E95,2)</f>
        <v>0</v>
      </c>
      <c r="O95" s="58">
        <f>ROUND(J95*E95,2)</f>
        <v>0</v>
      </c>
      <c r="P95" s="58">
        <f>ROUND(SUM(M95:O95),2)</f>
        <v>0</v>
      </c>
      <c r="Q95" s="6"/>
    </row>
    <row r="96" spans="1:17" ht="31.5">
      <c r="A96" s="2">
        <v>3</v>
      </c>
      <c r="B96" s="2" t="s">
        <v>46</v>
      </c>
      <c r="C96" s="82" t="s">
        <v>125</v>
      </c>
      <c r="D96" s="75" t="s">
        <v>52</v>
      </c>
      <c r="E96" s="75">
        <v>250</v>
      </c>
      <c r="F96" s="62">
        <v>0</v>
      </c>
      <c r="G96" s="56">
        <v>0</v>
      </c>
      <c r="H96" s="56">
        <f>ROUND(G96*F96,2)</f>
        <v>0</v>
      </c>
      <c r="I96" s="56">
        <v>0</v>
      </c>
      <c r="J96" s="57">
        <v>0</v>
      </c>
      <c r="K96" s="56">
        <f>ROUND(SUM(H96:J96),2)</f>
        <v>0</v>
      </c>
      <c r="L96" s="58">
        <f>ROUND(E96*F96,2)</f>
        <v>0</v>
      </c>
      <c r="M96" s="58">
        <f>ROUND(E96*H96,2)</f>
        <v>0</v>
      </c>
      <c r="N96" s="58">
        <f>ROUND(I96*E96,2)</f>
        <v>0</v>
      </c>
      <c r="O96" s="58">
        <f>ROUND(J96*E96,2)</f>
        <v>0</v>
      </c>
      <c r="P96" s="58">
        <f>ROUND(SUM(M96:O96),2)</f>
        <v>0</v>
      </c>
      <c r="Q96" s="6"/>
    </row>
    <row r="97" spans="1:17" ht="31.5">
      <c r="A97" s="2">
        <v>4</v>
      </c>
      <c r="B97" s="2" t="s">
        <v>46</v>
      </c>
      <c r="C97" s="83" t="s">
        <v>126</v>
      </c>
      <c r="D97" s="75" t="s">
        <v>52</v>
      </c>
      <c r="E97" s="75">
        <v>50</v>
      </c>
      <c r="F97" s="62">
        <v>0</v>
      </c>
      <c r="G97" s="56">
        <v>0</v>
      </c>
      <c r="H97" s="56">
        <f>ROUND(G97*F97,2)</f>
        <v>0</v>
      </c>
      <c r="I97" s="56">
        <v>0</v>
      </c>
      <c r="J97" s="57">
        <v>0</v>
      </c>
      <c r="K97" s="56">
        <f>ROUND(SUM(H97:J97),2)</f>
        <v>0</v>
      </c>
      <c r="L97" s="58">
        <f>ROUND(E97*F97,2)</f>
        <v>0</v>
      </c>
      <c r="M97" s="58">
        <f>ROUND(E97*H97,2)</f>
        <v>0</v>
      </c>
      <c r="N97" s="58">
        <f>ROUND(I97*E97,2)</f>
        <v>0</v>
      </c>
      <c r="O97" s="58">
        <f>ROUND(J97*E97,2)</f>
        <v>0</v>
      </c>
      <c r="P97" s="58">
        <f>ROUND(SUM(M97:O97),2)</f>
        <v>0</v>
      </c>
      <c r="Q97" s="6"/>
    </row>
    <row r="98" spans="1:17" ht="31.5">
      <c r="A98" s="2">
        <v>5</v>
      </c>
      <c r="B98" s="2" t="s">
        <v>46</v>
      </c>
      <c r="C98" s="83" t="s">
        <v>127</v>
      </c>
      <c r="D98" s="75" t="s">
        <v>52</v>
      </c>
      <c r="E98" s="75">
        <v>22</v>
      </c>
      <c r="F98" s="62">
        <v>0</v>
      </c>
      <c r="G98" s="56">
        <v>0</v>
      </c>
      <c r="H98" s="56">
        <f>ROUND(G98*F98,2)</f>
        <v>0</v>
      </c>
      <c r="I98" s="56">
        <v>0</v>
      </c>
      <c r="J98" s="57">
        <v>0</v>
      </c>
      <c r="K98" s="56">
        <f>ROUND(SUM(H98:J98),2)</f>
        <v>0</v>
      </c>
      <c r="L98" s="58">
        <f>ROUND(E98*F98,2)</f>
        <v>0</v>
      </c>
      <c r="M98" s="58">
        <f>ROUND(E98*H98,2)</f>
        <v>0</v>
      </c>
      <c r="N98" s="58">
        <f>ROUND(I98*E98,2)</f>
        <v>0</v>
      </c>
      <c r="O98" s="58">
        <f>ROUND(J98*E98,2)</f>
        <v>0</v>
      </c>
      <c r="P98" s="58">
        <f>ROUND(SUM(M98:O98),2)</f>
        <v>0</v>
      </c>
      <c r="Q98" s="6"/>
    </row>
    <row r="99" spans="1:17" ht="15.75">
      <c r="A99" s="2">
        <v>6</v>
      </c>
      <c r="B99" s="2" t="s">
        <v>46</v>
      </c>
      <c r="C99" s="84" t="s">
        <v>128</v>
      </c>
      <c r="D99" s="75" t="s">
        <v>44</v>
      </c>
      <c r="E99" s="75">
        <v>2</v>
      </c>
      <c r="F99" s="62">
        <v>0</v>
      </c>
      <c r="G99" s="56">
        <v>0</v>
      </c>
      <c r="H99" s="56">
        <f>ROUND(G99*F99,2)</f>
        <v>0</v>
      </c>
      <c r="I99" s="56">
        <v>0</v>
      </c>
      <c r="J99" s="57">
        <v>0</v>
      </c>
      <c r="K99" s="56">
        <f>ROUND(SUM(H99:J99),2)</f>
        <v>0</v>
      </c>
      <c r="L99" s="58">
        <f>ROUND(E99*F99,2)</f>
        <v>0</v>
      </c>
      <c r="M99" s="58">
        <f>ROUND(E99*H99,2)</f>
        <v>0</v>
      </c>
      <c r="N99" s="58">
        <f>ROUND(I99*E99,2)</f>
        <v>0</v>
      </c>
      <c r="O99" s="58">
        <f>ROUND(J99*E99,2)</f>
        <v>0</v>
      </c>
      <c r="P99" s="58">
        <f>ROUND(SUM(M99:O99),2)</f>
        <v>0</v>
      </c>
      <c r="Q99" s="6"/>
    </row>
    <row r="100" spans="1:17" ht="15.75">
      <c r="A100" s="2"/>
      <c r="B100" s="2"/>
      <c r="C100" s="144" t="s">
        <v>129</v>
      </c>
      <c r="D100" s="90"/>
      <c r="E100" s="91"/>
      <c r="F100" s="62"/>
      <c r="G100" s="56"/>
      <c r="H100" s="56"/>
      <c r="I100" s="56"/>
      <c r="J100" s="57"/>
      <c r="K100" s="56"/>
      <c r="L100" s="58"/>
      <c r="M100" s="58"/>
      <c r="N100" s="58"/>
      <c r="O100" s="58"/>
      <c r="P100" s="58"/>
      <c r="Q100" s="6"/>
    </row>
    <row r="101" spans="1:17" ht="31.5">
      <c r="A101" s="2">
        <v>1</v>
      </c>
      <c r="B101" s="2" t="s">
        <v>46</v>
      </c>
      <c r="C101" s="81" t="s">
        <v>130</v>
      </c>
      <c r="D101" s="80" t="s">
        <v>44</v>
      </c>
      <c r="E101" s="80">
        <v>1</v>
      </c>
      <c r="F101" s="62">
        <v>0</v>
      </c>
      <c r="G101" s="56">
        <v>0</v>
      </c>
      <c r="H101" s="56">
        <f>ROUND(G101*F101,2)</f>
        <v>0</v>
      </c>
      <c r="I101" s="56">
        <v>0</v>
      </c>
      <c r="J101" s="57">
        <v>0</v>
      </c>
      <c r="K101" s="56">
        <f>ROUND(SUM(H101:J101),2)</f>
        <v>0</v>
      </c>
      <c r="L101" s="58">
        <f>ROUND(E101*F101,2)</f>
        <v>0</v>
      </c>
      <c r="M101" s="58">
        <f>ROUND(E101*H101,2)</f>
        <v>0</v>
      </c>
      <c r="N101" s="58">
        <f>ROUND(I101*E101,2)</f>
        <v>0</v>
      </c>
      <c r="O101" s="58">
        <f>ROUND(J101*E101,2)</f>
        <v>0</v>
      </c>
      <c r="P101" s="58">
        <f>ROUND(SUM(M101:O101),2)</f>
        <v>0</v>
      </c>
      <c r="Q101" s="6"/>
    </row>
    <row r="102" spans="1:17" ht="31.5">
      <c r="A102" s="2">
        <v>2</v>
      </c>
      <c r="B102" s="2" t="s">
        <v>46</v>
      </c>
      <c r="C102" s="82" t="s">
        <v>131</v>
      </c>
      <c r="D102" s="75" t="s">
        <v>119</v>
      </c>
      <c r="E102" s="75">
        <v>1</v>
      </c>
      <c r="F102" s="62">
        <v>0</v>
      </c>
      <c r="G102" s="56">
        <v>0</v>
      </c>
      <c r="H102" s="56">
        <f>ROUND(G102*F102,2)</f>
        <v>0</v>
      </c>
      <c r="I102" s="56">
        <v>0</v>
      </c>
      <c r="J102" s="57">
        <v>0</v>
      </c>
      <c r="K102" s="56">
        <f>ROUND(SUM(H102:J102),2)</f>
        <v>0</v>
      </c>
      <c r="L102" s="58">
        <f>ROUND(E102*F102,2)</f>
        <v>0</v>
      </c>
      <c r="M102" s="58">
        <f>ROUND(E102*H102,2)</f>
        <v>0</v>
      </c>
      <c r="N102" s="58">
        <f>ROUND(I102*E102,2)</f>
        <v>0</v>
      </c>
      <c r="O102" s="58">
        <f>ROUND(J102*E102,2)</f>
        <v>0</v>
      </c>
      <c r="P102" s="58">
        <f>ROUND(SUM(M102:O102),2)</f>
        <v>0</v>
      </c>
      <c r="Q102" s="6"/>
    </row>
    <row r="103" spans="1:17" ht="15.75">
      <c r="A103" s="2">
        <v>3</v>
      </c>
      <c r="B103" s="2" t="s">
        <v>46</v>
      </c>
      <c r="C103" s="82" t="s">
        <v>132</v>
      </c>
      <c r="D103" s="75" t="s">
        <v>119</v>
      </c>
      <c r="E103" s="75">
        <v>1</v>
      </c>
      <c r="F103" s="62">
        <v>0</v>
      </c>
      <c r="G103" s="56">
        <v>0</v>
      </c>
      <c r="H103" s="56">
        <f>ROUND(G103*F103,2)</f>
        <v>0</v>
      </c>
      <c r="I103" s="56">
        <v>0</v>
      </c>
      <c r="J103" s="57">
        <v>0</v>
      </c>
      <c r="K103" s="56">
        <f>ROUND(SUM(H103:J103),2)</f>
        <v>0</v>
      </c>
      <c r="L103" s="58">
        <f>ROUND(E103*F103,2)</f>
        <v>0</v>
      </c>
      <c r="M103" s="58">
        <f>ROUND(E103*H103,2)</f>
        <v>0</v>
      </c>
      <c r="N103" s="58">
        <f>ROUND(I103*E103,2)</f>
        <v>0</v>
      </c>
      <c r="O103" s="58">
        <f>ROUND(J103*E103,2)</f>
        <v>0</v>
      </c>
      <c r="P103" s="58">
        <f>ROUND(SUM(M103:O103),2)</f>
        <v>0</v>
      </c>
      <c r="Q103" s="6"/>
    </row>
    <row r="104" spans="1:17" ht="31.5">
      <c r="A104" s="2">
        <v>4</v>
      </c>
      <c r="B104" s="2" t="s">
        <v>46</v>
      </c>
      <c r="C104" s="83" t="s">
        <v>133</v>
      </c>
      <c r="D104" s="75" t="s">
        <v>83</v>
      </c>
      <c r="E104" s="75">
        <v>1</v>
      </c>
      <c r="F104" s="62">
        <v>0</v>
      </c>
      <c r="G104" s="56">
        <v>0</v>
      </c>
      <c r="H104" s="56">
        <f>ROUND(G104*F104,2)</f>
        <v>0</v>
      </c>
      <c r="I104" s="56">
        <v>0</v>
      </c>
      <c r="J104" s="57">
        <v>0</v>
      </c>
      <c r="K104" s="56">
        <f>ROUND(SUM(H104:J104),2)</f>
        <v>0</v>
      </c>
      <c r="L104" s="58">
        <f>ROUND(E104*F104,2)</f>
        <v>0</v>
      </c>
      <c r="M104" s="58">
        <f>ROUND(E104*H104,2)</f>
        <v>0</v>
      </c>
      <c r="N104" s="58">
        <f>ROUND(I104*E104,2)</f>
        <v>0</v>
      </c>
      <c r="O104" s="58">
        <f>ROUND(J104*E104,2)</f>
        <v>0</v>
      </c>
      <c r="P104" s="58">
        <f>ROUND(SUM(M104:O104),2)</f>
        <v>0</v>
      </c>
      <c r="Q104" s="6"/>
    </row>
    <row r="105" spans="1:17" ht="13.5" customHeight="1">
      <c r="A105" s="2"/>
      <c r="B105" s="2"/>
      <c r="C105" s="128" t="s">
        <v>43</v>
      </c>
      <c r="D105" s="129"/>
      <c r="E105" s="129"/>
      <c r="F105" s="129"/>
      <c r="G105" s="129"/>
      <c r="H105" s="129"/>
      <c r="I105" s="129"/>
      <c r="J105" s="129"/>
      <c r="K105" s="130"/>
      <c r="L105" s="9">
        <f>ROUND(SUM(L12:L104),2)</f>
        <v>0</v>
      </c>
      <c r="M105" s="9">
        <f>ROUND(SUM(M12:M104),2)</f>
        <v>0</v>
      </c>
      <c r="N105" s="9">
        <f>ROUND(SUM(N12:N104),2)</f>
        <v>0</v>
      </c>
      <c r="O105" s="9">
        <f>ROUND(SUM(O12:O104),2)</f>
        <v>0</v>
      </c>
      <c r="P105" s="9">
        <f>ROUND(SUM(P12:P104),2)</f>
        <v>0</v>
      </c>
      <c r="Q105" s="6"/>
    </row>
    <row r="106" ht="13.5" customHeight="1"/>
    <row r="107" spans="1:6" ht="13.5" customHeight="1">
      <c r="A107" s="116" t="s">
        <v>5</v>
      </c>
      <c r="B107" s="116"/>
      <c r="C107" s="67"/>
      <c r="D107" s="67"/>
      <c r="E107" s="66"/>
      <c r="F107" s="66"/>
    </row>
    <row r="108" spans="1:6" ht="13.5" customHeight="1">
      <c r="A108" s="70"/>
      <c r="B108" s="70"/>
      <c r="C108" s="69" t="s">
        <v>48</v>
      </c>
      <c r="D108" s="65"/>
      <c r="E108" s="65"/>
      <c r="F108" s="65"/>
    </row>
    <row r="109" spans="1:6" ht="13.5" customHeight="1">
      <c r="A109" s="70"/>
      <c r="B109" s="70"/>
      <c r="C109" s="65"/>
      <c r="D109" s="65"/>
      <c r="E109" s="65"/>
      <c r="F109" s="65"/>
    </row>
    <row r="110" spans="1:6" ht="13.5" customHeight="1">
      <c r="A110" s="116" t="s">
        <v>6</v>
      </c>
      <c r="B110" s="116"/>
      <c r="C110" s="67"/>
      <c r="D110" s="67"/>
      <c r="E110" s="66"/>
      <c r="F110" s="66"/>
    </row>
    <row r="111" spans="1:6" ht="13.5" customHeight="1">
      <c r="A111" s="70"/>
      <c r="B111" s="70"/>
      <c r="C111" s="69" t="s">
        <v>48</v>
      </c>
      <c r="D111" s="68"/>
      <c r="E111" s="65"/>
      <c r="F111" s="65"/>
    </row>
    <row r="112" spans="1:6" ht="13.5" customHeight="1">
      <c r="A112" s="8"/>
      <c r="B112" s="8"/>
      <c r="C112" s="8"/>
      <c r="D112" s="26"/>
      <c r="E112" s="43"/>
      <c r="F112" s="7"/>
    </row>
    <row r="113" spans="1:6" ht="13.5" customHeight="1">
      <c r="A113" s="116" t="s">
        <v>6</v>
      </c>
      <c r="B113" s="116"/>
      <c r="C113" s="67"/>
      <c r="D113" s="66"/>
      <c r="E113" s="66"/>
      <c r="F113" s="66"/>
    </row>
    <row r="114" spans="1:6" ht="13.5" customHeight="1">
      <c r="A114" s="70"/>
      <c r="B114" s="70"/>
      <c r="C114" s="69" t="s">
        <v>48</v>
      </c>
      <c r="D114" s="65"/>
      <c r="E114" s="65"/>
      <c r="F114" s="65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24">
    <mergeCell ref="L8:P8"/>
    <mergeCell ref="C105:K105"/>
    <mergeCell ref="A8:A9"/>
    <mergeCell ref="B8:B9"/>
    <mergeCell ref="C8:C9"/>
    <mergeCell ref="D8:D9"/>
    <mergeCell ref="E8:E9"/>
    <mergeCell ref="F8:K8"/>
    <mergeCell ref="A5:B5"/>
    <mergeCell ref="C5:P5"/>
    <mergeCell ref="A6:B6"/>
    <mergeCell ref="C6:L6"/>
    <mergeCell ref="M6:O6"/>
    <mergeCell ref="A7:P7"/>
    <mergeCell ref="A107:B107"/>
    <mergeCell ref="A110:B110"/>
    <mergeCell ref="A113:B113"/>
    <mergeCell ref="A1:F1"/>
    <mergeCell ref="G1:P1"/>
    <mergeCell ref="A2:P2"/>
    <mergeCell ref="A3:B3"/>
    <mergeCell ref="C3:P3"/>
    <mergeCell ref="A4:B4"/>
    <mergeCell ref="C4:P4"/>
  </mergeCells>
  <printOptions/>
  <pageMargins left="0.3937007874015748" right="0.3937007874015748" top="0.7480314960629921" bottom="0.590551181102362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Valts</dc:creator>
  <cp:keywords/>
  <dc:description/>
  <cp:lastModifiedBy>Roberts Jumiķis</cp:lastModifiedBy>
  <cp:lastPrinted>2023-06-14T13:37:39Z</cp:lastPrinted>
  <dcterms:created xsi:type="dcterms:W3CDTF">2014-03-10T14:09:06Z</dcterms:created>
  <dcterms:modified xsi:type="dcterms:W3CDTF">2024-04-26T12:30:12Z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1033-10.1.0.5781</vt:lpwstr>
  </property>
</Properties>
</file>