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31CDFAA6-F17D-4D8F-90AA-3B48E845D12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4" i="2" l="1"/>
  <c r="M55" i="1" s="1"/>
  <c r="C16" i="2"/>
  <c r="M49" i="1" s="1"/>
  <c r="C8" i="2"/>
  <c r="C15" i="2"/>
  <c r="C7" i="2"/>
  <c r="C9" i="2"/>
  <c r="C30" i="2"/>
  <c r="C14" i="2"/>
  <c r="C6" i="2"/>
  <c r="C25" i="2"/>
  <c r="C29" i="2"/>
  <c r="C21" i="2"/>
  <c r="C13" i="2"/>
  <c r="M48" i="1" s="1"/>
  <c r="C5" i="2"/>
  <c r="M44" i="1" s="1"/>
  <c r="C28" i="2"/>
  <c r="C20" i="2"/>
  <c r="M52" i="1" s="1"/>
  <c r="C12" i="2"/>
  <c r="M47" i="1" s="1"/>
  <c r="C4" i="2"/>
  <c r="C26" i="2"/>
  <c r="C27" i="2"/>
  <c r="C19" i="2"/>
  <c r="C18" i="2"/>
  <c r="M51" i="1" s="1"/>
  <c r="C11" i="2"/>
  <c r="M46" i="1" s="1"/>
  <c r="C23" i="2"/>
  <c r="M54" i="1" s="1"/>
  <c r="C3" i="2"/>
  <c r="C31" i="2" l="1"/>
  <c r="M43" i="1"/>
</calcChain>
</file>

<file path=xl/sharedStrings.xml><?xml version="1.0" encoding="utf-8"?>
<sst xmlns="http://schemas.openxmlformats.org/spreadsheetml/2006/main" count="77" uniqueCount="63">
  <si>
    <t>Slutliga lokala miljövärden-2023</t>
  </si>
  <si>
    <t>Sollefteå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</si>
  <si>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</si>
  <si>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</si>
  <si>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</si>
  <si>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</si>
  <si>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</si>
  <si>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</si>
  <si>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</si>
  <si>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</si>
  <si>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</si>
  <si>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</si>
  <si>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</si>
  <si>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</si>
  <si>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</si>
  <si>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</si>
  <si>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</si>
  <si>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</si>
  <si>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</si>
  <si>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</si>
  <si>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</si>
  <si>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</si>
  <si>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</si>
  <si>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</si>
  <si>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</si>
  <si>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</si>
  <si>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</si>
  <si>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</si>
  <si>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</si>
  <si>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</si>
  <si>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</si>
  <si>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</si>
  <si>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Rökgaskondensering</t>
  </si>
  <si>
    <t>Förnybart:</t>
  </si>
  <si>
    <t>Förädlade biobränslen</t>
  </si>
  <si>
    <t>Sekundära biobränslen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</si>
  <si>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</si>
  <si>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</si>
  <si>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</si>
  <si>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</si>
  <si>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Eldningsolja</t>
  </si>
  <si>
    <t>i %</t>
  </si>
  <si>
    <t>Återvunnen energi</t>
  </si>
  <si>
    <t>Industriell spillvärme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</si>
  <si>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</si>
  <si>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</si>
  <si>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</si>
  <si>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</si>
  <si>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</si>
  <si>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Primära biobränslen</t>
  </si>
  <si>
    <t>Bioolja och tallbeckolja</t>
  </si>
  <si>
    <t>Övrigt</t>
  </si>
  <si>
    <t>Köpt hetvatten från annat fjärrvärmeföretag, förnybar eller återvunnen energi</t>
  </si>
  <si>
    <t>Torv och torvbriketter</t>
  </si>
  <si>
    <t>Fossilt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</si>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</sst>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6" fillId="33" borderId="0" xfId="40" applyFont="1" applyFill="1" applyProtection="1">
      <protection hidden="1"/>
    </xf>
    <xf numFmtId="0" fontId="25" fillId="33" borderId="0" xfId="39" applyFont="1" applyFill="1" applyProtection="1">
      <protection hidden="1"/>
    </xf>
    <xf numFmtId="0" fontId="27" fillId="33" borderId="0" xfId="0" applyFont="1" applyFill="1" applyProtection="1">
      <protection hidden="1"/>
    </xf>
    <xf numFmtId="0" fontId="28" fillId="33" borderId="0" xfId="40" applyFont="1" applyFill="1" applyProtection="1">
      <protection hidden="1"/>
    </xf>
    <xf numFmtId="0" fontId="27" fillId="36" borderId="10" xfId="40" applyFont="1" applyFill="1" applyBorder="1" applyProtection="1">
      <protection hidden="1"/>
    </xf>
    <xf numFmtId="0" fontId="27" fillId="36" borderId="11" xfId="40" applyFont="1" applyFill="1" applyBorder="1" applyProtection="1">
      <protection hidden="1"/>
    </xf>
    <xf numFmtId="0" fontId="27" fillId="36" borderId="12" xfId="40" applyFont="1" applyFill="1" applyBorder="1" applyProtection="1">
      <protection hidden="1"/>
    </xf>
    <xf numFmtId="0" fontId="27" fillId="36" borderId="13" xfId="40" applyFont="1" applyFill="1" applyBorder="1" applyProtection="1">
      <protection hidden="1"/>
    </xf>
    <xf numFmtId="0" fontId="30" fillId="36" borderId="0" xfId="40" applyFont="1" applyFill="1" applyProtection="1">
      <protection hidden="1"/>
    </xf>
    <xf numFmtId="0" fontId="31" fillId="36" borderId="0" xfId="40" applyFont="1" applyFill="1" applyProtection="1">
      <protection hidden="1"/>
    </xf>
    <xf numFmtId="0" fontId="27" fillId="36" borderId="0" xfId="40" applyFont="1" applyFill="1" applyProtection="1">
      <protection hidden="1"/>
    </xf>
    <xf numFmtId="0" fontId="27" fillId="36" borderId="14" xfId="40" applyFont="1" applyFill="1" applyBorder="1" applyProtection="1">
      <protection hidden="1"/>
    </xf>
    <xf numFmtId="0" fontId="27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Font="1" applyFill="1" applyProtection="1">
      <protection hidden="1"/>
    </xf>
    <xf numFmtId="9" fontId="27" fillId="36" borderId="0" xfId="40" applyNumberFormat="1" applyFont="1" applyFill="1" applyAlignment="1" applyProtection="1">
      <alignment horizontal="center"/>
      <protection hidden="1"/>
    </xf>
    <xf numFmtId="2" fontId="27" fillId="36" borderId="0" xfId="40" applyNumberFormat="1" applyFont="1" applyFill="1" applyAlignment="1" applyProtection="1">
      <alignment horizontal="center"/>
      <protection hidden="1"/>
    </xf>
    <xf numFmtId="0" fontId="33" fillId="36" borderId="14" xfId="40" applyFont="1" applyFill="1" applyBorder="1" applyProtection="1">
      <protection hidden="1"/>
    </xf>
    <xf numFmtId="0" fontId="33" fillId="36" borderId="0" xfId="40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7" fillId="36" borderId="0" xfId="40" applyNumberFormat="1" applyFont="1" applyFill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Font="1" applyFill="1" applyProtection="1">
      <protection hidden="1"/>
    </xf>
    <xf numFmtId="0" fontId="36" fillId="36" borderId="0" xfId="40" applyFont="1" applyFill="1" applyProtection="1">
      <protection hidden="1"/>
    </xf>
    <xf numFmtId="9" fontId="27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7" fillId="36" borderId="0" xfId="0" applyFont="1" applyFill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7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7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27" fillId="34" borderId="19" xfId="40" applyFont="1" applyFill="1" applyBorder="1" applyAlignment="1" applyProtection="1">
      <alignment horizontal="left"/>
      <protection hidden="1"/>
    </xf>
    <xf numFmtId="0" fontId="27" fillId="34" borderId="21" xfId="40" applyFont="1" applyFill="1" applyBorder="1" applyAlignment="1" applyProtection="1">
      <alignment horizontal="left"/>
      <protection hidden="1"/>
    </xf>
    <xf numFmtId="0" fontId="27" fillId="34" borderId="20" xfId="40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Font="1" applyFill="1" applyProtection="1">
      <protection hidden="1"/>
    </xf>
    <xf numFmtId="0" fontId="30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0.10656426257050283</c:v>
                </c:pt>
                <c:pt idx="1">
                  <c:v>0.86079443177727111</c:v>
                </c:pt>
                <c:pt idx="2">
                  <c:v>1.9800792031681266E-2</c:v>
                </c:pt>
                <c:pt idx="3">
                  <c:v>1.2840513620544823E-2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B5" sqref="B5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9.2898599999999998E-2</v>
      </c>
      <c r="F13" s="26"/>
      <c r="G13" s="29">
        <v>8.6754899999999999</v>
      </c>
      <c r="H13" s="30" t="s">
        <v>9</v>
      </c>
      <c r="I13" s="23"/>
      <c r="J13" s="60">
        <v>1.28285E-2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7.9034000000000004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65.611999999999995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83.33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2.7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1.03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0.10656426257050283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 t="s">
        <v>32</v>
      </c>
      <c r="M44" s="59">
        <f>Beräkningsunderlag!C5</f>
        <v>0.10656426257050283</v>
      </c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53"/>
      <c r="M45" s="59"/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68" t="s">
        <v>33</v>
      </c>
      <c r="M46" s="69">
        <f>Beräkningsunderlag!C11</f>
        <v>0.86079443177727111</v>
      </c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53" t="s">
        <v>34</v>
      </c>
      <c r="M47" s="59">
        <f>Beräkningsunderlag!C12</f>
        <v>4.8001920076803077E-4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 t="s">
        <v>35</v>
      </c>
      <c r="M48" s="59">
        <f>Beräkningsunderlag!C13</f>
        <v>0.84771390855634232</v>
      </c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53" t="s">
        <v>36</v>
      </c>
      <c r="M49" s="59">
        <f>Beräkningsunderlag!C16</f>
        <v>1.2600504020160807E-2</v>
      </c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53"/>
      <c r="M50" s="59"/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68" t="s">
        <v>37</v>
      </c>
      <c r="M51" s="69">
        <f>Beräkningsunderlag!C18</f>
        <v>1.9800792031681266E-2</v>
      </c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53" t="s">
        <v>38</v>
      </c>
      <c r="M52" s="59">
        <f>Beräkningsunderlag!C20</f>
        <v>1.9800792031681266E-2</v>
      </c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53"/>
      <c r="M53" s="59"/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68" t="s">
        <v>39</v>
      </c>
      <c r="M54" s="69">
        <f>Beräkningsunderlag!C23</f>
        <v>1.2840513620544823E-2</v>
      </c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 t="s">
        <v>40</v>
      </c>
      <c r="M55" s="59">
        <f>Beräkningsunderlag!C24</f>
        <v>1.2840513620544823E-2</v>
      </c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topLeftCell="A4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41</v>
      </c>
    </row>
    <row r="3" spans="1:3" x14ac:dyDescent="0.25">
      <c r="A3" s="4" t="s">
        <v>42</v>
      </c>
      <c r="B3" s="61">
        <f>SUM(B4:B9)</f>
        <v>8.8800000000000008</v>
      </c>
      <c r="C3" s="58">
        <f>B3/B31</f>
        <v>0.10656426257050283</v>
      </c>
    </row>
    <row r="4" spans="1:3" x14ac:dyDescent="0.25">
      <c r="A4" s="5" t="s">
        <v>43</v>
      </c>
      <c r="B4" s="62">
        <v>0</v>
      </c>
      <c r="C4" s="56">
        <f t="shared" ref="C4:C9" si="0">B4/$B$31</f>
        <v>0</v>
      </c>
    </row>
    <row r="5" spans="1:3" x14ac:dyDescent="0.25">
      <c r="A5" s="5" t="s">
        <v>32</v>
      </c>
      <c r="B5" s="62">
        <v>8.8800000000000008</v>
      </c>
      <c r="C5" s="56">
        <f t="shared" si="0"/>
        <v>0.10656426257050283</v>
      </c>
    </row>
    <row r="6" spans="1:3" x14ac:dyDescent="0.25">
      <c r="A6" s="5" t="s">
        <v>44</v>
      </c>
      <c r="B6" s="62">
        <v>0</v>
      </c>
      <c r="C6" s="56">
        <f t="shared" si="0"/>
        <v>0</v>
      </c>
    </row>
    <row r="7" spans="1:3" x14ac:dyDescent="0.25">
      <c r="A7" s="5" t="s">
        <v>45</v>
      </c>
      <c r="B7" s="62">
        <v>0</v>
      </c>
      <c r="C7" s="56">
        <f t="shared" si="0"/>
        <v>0</v>
      </c>
    </row>
    <row r="8" spans="1:3" x14ac:dyDescent="0.25">
      <c r="A8" s="5" t="s">
        <v>46</v>
      </c>
      <c r="B8" s="62">
        <v>0</v>
      </c>
      <c r="C8" s="56">
        <f t="shared" si="0"/>
        <v>0</v>
      </c>
    </row>
    <row r="9" spans="1:3" x14ac:dyDescent="0.25">
      <c r="A9" s="67" t="s">
        <v>47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48</v>
      </c>
      <c r="B11" s="63">
        <f>SUM(B12:B16)</f>
        <v>71.73</v>
      </c>
      <c r="C11" s="55">
        <f>B11/B31</f>
        <v>0.86079443177727111</v>
      </c>
    </row>
    <row r="12" spans="1:3" x14ac:dyDescent="0.25">
      <c r="A12" s="7" t="s">
        <v>34</v>
      </c>
      <c r="B12" s="64">
        <v>0.04</v>
      </c>
      <c r="C12" s="56">
        <f>B12/$B$31</f>
        <v>4.8001920076803077E-4</v>
      </c>
    </row>
    <row r="13" spans="1:3" x14ac:dyDescent="0.25">
      <c r="A13" s="5" t="s">
        <v>35</v>
      </c>
      <c r="B13" s="64">
        <v>70.64</v>
      </c>
      <c r="C13" s="56">
        <f>B13/$B$31</f>
        <v>0.84771390855634232</v>
      </c>
    </row>
    <row r="14" spans="1:3" x14ac:dyDescent="0.25">
      <c r="A14" s="5" t="s">
        <v>49</v>
      </c>
      <c r="B14" s="64">
        <v>0</v>
      </c>
      <c r="C14" s="56">
        <f>B14/$B$31</f>
        <v>0</v>
      </c>
    </row>
    <row r="15" spans="1:3" x14ac:dyDescent="0.25">
      <c r="A15" s="5" t="s">
        <v>50</v>
      </c>
      <c r="B15" s="64">
        <v>0</v>
      </c>
      <c r="C15" s="56">
        <f>B15/$B$31</f>
        <v>0</v>
      </c>
    </row>
    <row r="16" spans="1:3" x14ac:dyDescent="0.25">
      <c r="A16" s="5" t="s">
        <v>36</v>
      </c>
      <c r="B16" s="64">
        <v>1.05</v>
      </c>
      <c r="C16" s="56">
        <f>B16/$B$31</f>
        <v>1.2600504020160807E-2</v>
      </c>
    </row>
    <row r="17" spans="1:3" x14ac:dyDescent="0.25">
      <c r="A17" s="5"/>
      <c r="B17" s="62"/>
      <c r="C17" s="51"/>
    </row>
    <row r="18" spans="1:3" x14ac:dyDescent="0.25">
      <c r="A18" s="6" t="s">
        <v>51</v>
      </c>
      <c r="B18" s="63">
        <f>SUM(B19:B21)</f>
        <v>1.65</v>
      </c>
      <c r="C18" s="55">
        <f>B18/B31</f>
        <v>1.9800792031681266E-2</v>
      </c>
    </row>
    <row r="19" spans="1:3" x14ac:dyDescent="0.25">
      <c r="A19" s="5" t="s">
        <v>52</v>
      </c>
      <c r="B19" s="62">
        <v>0</v>
      </c>
      <c r="C19" s="56">
        <f>B19/$B$31</f>
        <v>0</v>
      </c>
    </row>
    <row r="20" spans="1:3" x14ac:dyDescent="0.25">
      <c r="A20" s="5" t="s">
        <v>38</v>
      </c>
      <c r="B20" s="62">
        <v>1.65</v>
      </c>
      <c r="C20" s="56">
        <f>B20/$B$31</f>
        <v>1.9800792031681266E-2</v>
      </c>
    </row>
    <row r="21" spans="1:3" x14ac:dyDescent="0.25">
      <c r="A21" s="5" t="s">
        <v>53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54</v>
      </c>
      <c r="B23" s="63">
        <f>SUM(B24:B30)</f>
        <v>1.07</v>
      </c>
      <c r="C23" s="55">
        <f>B23/B31</f>
        <v>1.2840513620544823E-2</v>
      </c>
    </row>
    <row r="24" spans="1:3" x14ac:dyDescent="0.25">
      <c r="A24" s="5" t="s">
        <v>40</v>
      </c>
      <c r="B24" s="62">
        <v>1.07</v>
      </c>
      <c r="C24" s="56">
        <f>B24/$B$31</f>
        <v>1.2840513620544823E-2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83.33</v>
      </c>
      <c r="C31" s="54">
        <f>C3+C11+C18+C23</f>
        <v>1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2024-02-13T10:40:33Z</dcterms:modified>
</cp:coreProperties>
</file>