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CE6186D1-06EE-40BF-8A93-19536AEBF4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C16" i="2"/>
  <c r="M49" i="1" s="1"/>
  <c r="C8" i="2"/>
  <c r="M45" i="1" s="1"/>
  <c r="C15" i="2"/>
  <c r="C7" i="2"/>
  <c r="C14" i="2"/>
  <c r="C6" i="2"/>
  <c r="C9" i="2"/>
  <c r="C30" i="2"/>
  <c r="C29" i="2"/>
  <c r="C21" i="2"/>
  <c r="C13" i="2"/>
  <c r="C5" i="2"/>
  <c r="C25" i="2"/>
  <c r="C28" i="2"/>
  <c r="C20" i="2"/>
  <c r="M52" i="1" s="1"/>
  <c r="C12" i="2"/>
  <c r="M48" i="1" s="1"/>
  <c r="C4" i="2"/>
  <c r="M44" i="1" s="1"/>
  <c r="C26" i="2"/>
  <c r="C27" i="2"/>
  <c r="C19" i="2"/>
  <c r="C11" i="2"/>
  <c r="M47" i="1" s="1"/>
  <c r="C18" i="2"/>
  <c r="M51" i="1" s="1"/>
  <c r="C23" i="2"/>
  <c r="M54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<sst xmlns="http://schemas.openxmlformats.org/spreadsheetml/2006/main" count="76" uniqueCount="63">
  <si>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</si>
  <si>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 xml:space="preserve">Säffle 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</si>
  <si>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</si>
  <si>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</si>
  <si>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</si>
  <si>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</si>
  <si>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</si>
  <si>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</si>
  <si>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</si>
  <si>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</si>
  <si>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</si>
  <si>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</si>
  <si>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</si>
  <si>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</si>
  <si>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</si>
  <si>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</si>
  <si>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</si>
  <si>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</si>
  <si>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</si>
  <si>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</si>
  <si>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</si>
  <si>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</si>
  <si>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</si>
  <si>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</si>
  <si>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</si>
  <si>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</si>
  <si>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</si>
  <si>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</si>
  <si>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</si>
  <si>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</si>
  <si>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</si>
  <si>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</si>
  <si>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</si>
  <si>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Avfall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</si>
  <si>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</si>
  <si>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</si>
  <si>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</si>
  <si>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</si>
  <si>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</si>
  <si>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</si>
  <si>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i %</t>
  </si>
  <si>
    <t>Återvunnen energi</t>
  </si>
  <si>
    <t>Rökgaskondensering</t>
  </si>
  <si>
    <t>Värme från värmepumpar (netto)*</t>
  </si>
  <si>
    <t>RT-flis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</si>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</sst>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0.84225065425995926</c:v>
                </c:pt>
                <c:pt idx="1">
                  <c:v>0.13783076475719686</c:v>
                </c:pt>
                <c:pt idx="2">
                  <c:v>1.991858098284385E-2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3" sqref="B3:F3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0.114243</v>
      </c>
      <c r="F13" s="26"/>
      <c r="G13" s="29">
        <v>183.24600000000001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5.9803499999999996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48.031999999999996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68.78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2.25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0.84225065425995926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3.3439953474847336E-2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Beräkningsunderlag!C8</f>
        <v>0.80881070078511197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/>
      <c r="M46" s="59"/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68" t="s">
        <v>34</v>
      </c>
      <c r="M47" s="69">
        <f>Beräkningsunderlag!C11</f>
        <v>0.13783076475719686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Beräkningsunderlag!C12</f>
        <v>0.12503634777551614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Beräkningsunderlag!C16</f>
        <v>1.2794416981680721E-2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/>
      <c r="M50" s="59"/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68" t="s">
        <v>37</v>
      </c>
      <c r="M51" s="69">
        <f>Beräkningsunderlag!C18</f>
        <v>1.991858098284385E-2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38</v>
      </c>
      <c r="M52" s="59">
        <f>Beräkningsunderlag!C20</f>
        <v>1.991858098284385E-2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39</v>
      </c>
      <c r="M54" s="69">
        <f>Beräkningsunderlag!C23</f>
        <v>0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57.93</v>
      </c>
      <c r="C3" s="58">
        <f>B3/B31</f>
        <v>0.84225065425995926</v>
      </c>
    </row>
    <row r="4" spans="1:3" x14ac:dyDescent="0.25">
      <c r="A4" s="5" t="s">
        <v>32</v>
      </c>
      <c r="B4" s="62">
        <v>2.2999999999999998</v>
      </c>
      <c r="C4" s="56">
        <f t="shared" ref="C4:C9" si="0">B4/$B$31</f>
        <v>3.3439953474847336E-2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33</v>
      </c>
      <c r="B8" s="62">
        <v>55.63</v>
      </c>
      <c r="C8" s="56">
        <f t="shared" si="0"/>
        <v>0.80881070078511197</v>
      </c>
    </row>
    <row r="9" spans="1:3" x14ac:dyDescent="0.25">
      <c r="A9" s="67" t="s">
        <v>45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46</v>
      </c>
      <c r="B11" s="63">
        <f>SUM(B12:B16)</f>
        <v>9.48</v>
      </c>
      <c r="C11" s="55">
        <f>B11/B31</f>
        <v>0.13783076475719686</v>
      </c>
    </row>
    <row r="12" spans="1:3" x14ac:dyDescent="0.25">
      <c r="A12" s="7" t="s">
        <v>35</v>
      </c>
      <c r="B12" s="64">
        <v>8.6</v>
      </c>
      <c r="C12" s="56">
        <f>B12/$B$31</f>
        <v>0.12503634777551614</v>
      </c>
    </row>
    <row r="13" spans="1:3" x14ac:dyDescent="0.25">
      <c r="A13" s="5" t="s">
        <v>47</v>
      </c>
      <c r="B13" s="64">
        <v>0</v>
      </c>
      <c r="C13" s="56">
        <f>B13/$B$31</f>
        <v>0</v>
      </c>
    </row>
    <row r="14" spans="1:3" x14ac:dyDescent="0.25">
      <c r="A14" s="5" t="s">
        <v>48</v>
      </c>
      <c r="B14" s="64">
        <v>0</v>
      </c>
      <c r="C14" s="56">
        <f>B14/$B$31</f>
        <v>0</v>
      </c>
    </row>
    <row r="15" spans="1:3" x14ac:dyDescent="0.25">
      <c r="A15" s="5" t="s">
        <v>49</v>
      </c>
      <c r="B15" s="64">
        <v>0</v>
      </c>
      <c r="C15" s="56">
        <f>B15/$B$31</f>
        <v>0</v>
      </c>
    </row>
    <row r="16" spans="1:3" x14ac:dyDescent="0.25">
      <c r="A16" s="5" t="s">
        <v>36</v>
      </c>
      <c r="B16" s="64">
        <v>0.88</v>
      </c>
      <c r="C16" s="56">
        <f>B16/$B$31</f>
        <v>1.2794416981680721E-2</v>
      </c>
    </row>
    <row r="17" spans="1:3" x14ac:dyDescent="0.25">
      <c r="A17" s="5"/>
      <c r="B17" s="62"/>
      <c r="C17" s="51"/>
    </row>
    <row r="18" spans="1:3" x14ac:dyDescent="0.25">
      <c r="A18" s="6" t="s">
        <v>50</v>
      </c>
      <c r="B18" s="63">
        <f>SUM(B19:B21)</f>
        <v>1.37</v>
      </c>
      <c r="C18" s="55">
        <f>B18/B31</f>
        <v>1.991858098284385E-2</v>
      </c>
    </row>
    <row r="19" spans="1:3" x14ac:dyDescent="0.25">
      <c r="A19" s="5" t="s">
        <v>51</v>
      </c>
      <c r="B19" s="62">
        <v>0</v>
      </c>
      <c r="C19" s="56">
        <f>B19/$B$31</f>
        <v>0</v>
      </c>
    </row>
    <row r="20" spans="1:3" x14ac:dyDescent="0.25">
      <c r="A20" s="5" t="s">
        <v>38</v>
      </c>
      <c r="B20" s="62">
        <v>1.37</v>
      </c>
      <c r="C20" s="56">
        <f>B20/$B$31</f>
        <v>1.991858098284385E-2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68.78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2024-02-13T12:15:17Z</dcterms:modified>
</cp:coreProperties>
</file>