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C2F90312-F4DB-47F9-927D-ADFEDA3ACC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3" i="2" l="1"/>
  <c r="M53" i="1" s="1"/>
  <c r="C24" i="2"/>
  <c r="M54" i="1" s="1"/>
  <c r="C16" i="2"/>
  <c r="M48" i="1" s="1"/>
  <c r="C8" i="2"/>
  <c r="C15" i="2"/>
  <c r="C7" i="2"/>
  <c r="C26" i="2"/>
  <c r="C30" i="2"/>
  <c r="C14" i="2"/>
  <c r="C6" i="2"/>
  <c r="M44" i="1" s="1"/>
  <c r="C9" i="2"/>
  <c r="C29" i="2"/>
  <c r="C21" i="2"/>
  <c r="C13" i="2"/>
  <c r="C5" i="2"/>
  <c r="C28" i="2"/>
  <c r="C20" i="2"/>
  <c r="M51" i="1" s="1"/>
  <c r="C12" i="2"/>
  <c r="M47" i="1" s="1"/>
  <c r="C4" i="2"/>
  <c r="C19" i="2"/>
  <c r="C27" i="2"/>
  <c r="C25" i="2"/>
  <c r="C11" i="2"/>
  <c r="M46" i="1" s="1"/>
  <c r="C18" i="2"/>
  <c r="M50" i="1" s="1"/>
  <c r="C3" i="2"/>
  <c r="C31" i="2" l="1"/>
  <c r="M43" i="1"/>
</calcChain>
</file>

<file path=xl/sharedStrings.xml><?xml version="1.0" encoding="utf-8"?>
<sst xmlns="http://schemas.openxmlformats.org/spreadsheetml/2006/main" count="76" uniqueCount="63">
  <si>
    <t>Slutliga lokala miljövärden-2023</t>
  </si>
  <si>
    <t>Lidingö (Sticklinge)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</si>
  <si>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</si>
  <si>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</si>
  <si>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</si>
  <si>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</si>
  <si>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</si>
  <si>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</si>
  <si>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</si>
  <si>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</si>
  <si>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</si>
  <si>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</si>
  <si>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</si>
  <si>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</si>
  <si>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</si>
  <si>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</si>
  <si>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</si>
  <si>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</si>
  <si>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</si>
  <si>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</si>
  <si>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</si>
  <si>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</si>
  <si>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</si>
  <si>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</si>
  <si>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</si>
  <si>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</si>
  <si>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</si>
  <si>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</si>
  <si>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</si>
  <si>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</si>
  <si>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</si>
  <si>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</si>
  <si>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Värme från värmepumpar (netto)*</t>
  </si>
  <si>
    <t>Förnybart:</t>
  </si>
  <si>
    <t>Förädlade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</si>
  <si>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</si>
  <si>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</si>
  <si>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</si>
  <si>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</si>
  <si>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Eldningsolja</t>
  </si>
  <si>
    <t>i %</t>
  </si>
  <si>
    <t>Återvunnen energi</t>
  </si>
  <si>
    <t>Industriell spillvärme</t>
  </si>
  <si>
    <t>Rökgaskondensering</t>
  </si>
  <si>
    <t>RT-flis</t>
  </si>
  <si>
    <t>Avfall</t>
  </si>
  <si>
    <t>Bio-, deponi- och rötgas inklusive avfallsgas från stålindustrin</t>
  </si>
  <si>
    <t>Förnybart</t>
  </si>
  <si>
    <t>Sekundära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</si>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</sst>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0.26843100189035918</c:v>
                </c:pt>
                <c:pt idx="1">
                  <c:v>0.57655954631379958</c:v>
                </c:pt>
                <c:pt idx="2">
                  <c:v>0.13043478260869565</c:v>
                </c:pt>
                <c:pt idx="3">
                  <c:v>2.457466918714556E-2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0.45315699999999998</v>
      </c>
      <c r="F13" s="26"/>
      <c r="G13" s="29">
        <v>13.1134</v>
      </c>
      <c r="H13" s="30" t="s">
        <v>9</v>
      </c>
      <c r="I13" s="23"/>
      <c r="J13" s="60">
        <v>2.5273500000000001E-2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11.1745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3.5350000000000001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5.3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1.1299999999999999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0.26843100189035918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Beräkningsunderlag!C6</f>
        <v>0.26843100189035918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/>
      <c r="M45" s="59"/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68" t="s">
        <v>33</v>
      </c>
      <c r="M46" s="69">
        <f>Beräkningsunderlag!C11</f>
        <v>0.57655954631379958</v>
      </c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53" t="s">
        <v>34</v>
      </c>
      <c r="M47" s="59">
        <f>Beräkningsunderlag!C12</f>
        <v>0.49338374291115311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Beräkningsunderlag!C16</f>
        <v>8.3175803402646506E-2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/>
      <c r="M49" s="59"/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68" t="s">
        <v>36</v>
      </c>
      <c r="M50" s="69">
        <f>Beräkningsunderlag!C18</f>
        <v>0.13043478260869565</v>
      </c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53" t="s">
        <v>37</v>
      </c>
      <c r="M51" s="59">
        <f>Beräkningsunderlag!C20</f>
        <v>0.13043478260869565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/>
      <c r="M52" s="59"/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68" t="s">
        <v>38</v>
      </c>
      <c r="M53" s="69">
        <f>Beräkningsunderlag!C23</f>
        <v>2.457466918714556E-2</v>
      </c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53" t="s">
        <v>39</v>
      </c>
      <c r="M54" s="59">
        <f>Beräkningsunderlag!C24</f>
        <v>2.457466918714556E-2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1.42</v>
      </c>
      <c r="C3" s="58">
        <f>B3/B31</f>
        <v>0.26843100189035918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43</v>
      </c>
      <c r="B5" s="62">
        <v>0</v>
      </c>
      <c r="C5" s="56">
        <f t="shared" si="0"/>
        <v>0</v>
      </c>
    </row>
    <row r="6" spans="1:3" x14ac:dyDescent="0.25">
      <c r="A6" s="5" t="s">
        <v>32</v>
      </c>
      <c r="B6" s="62">
        <v>1.42</v>
      </c>
      <c r="C6" s="56">
        <f t="shared" si="0"/>
        <v>0.26843100189035918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0</v>
      </c>
      <c r="C9" s="56">
        <f t="shared" si="0"/>
        <v>0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3.05</v>
      </c>
      <c r="C11" s="55">
        <f>B11/B31</f>
        <v>0.57655954631379958</v>
      </c>
    </row>
    <row r="12" spans="1:3" x14ac:dyDescent="0.25">
      <c r="A12" s="7" t="s">
        <v>34</v>
      </c>
      <c r="B12" s="64">
        <v>2.61</v>
      </c>
      <c r="C12" s="56">
        <f>B12/$B$31</f>
        <v>0.49338374291115311</v>
      </c>
    </row>
    <row r="13" spans="1:3" x14ac:dyDescent="0.25">
      <c r="A13" s="5" t="s">
        <v>48</v>
      </c>
      <c r="B13" s="64">
        <v>0</v>
      </c>
      <c r="C13" s="56">
        <f>B13/$B$31</f>
        <v>0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35</v>
      </c>
      <c r="B16" s="64">
        <v>0.44</v>
      </c>
      <c r="C16" s="56">
        <f>B16/$B$31</f>
        <v>8.3175803402646506E-2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0.69</v>
      </c>
      <c r="C18" s="55">
        <f>B18/B31</f>
        <v>0.13043478260869565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37</v>
      </c>
      <c r="B20" s="62">
        <v>0.69</v>
      </c>
      <c r="C20" s="56">
        <f>B20/$B$31</f>
        <v>0.13043478260869565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0.13</v>
      </c>
      <c r="C23" s="55">
        <f>B23/B31</f>
        <v>2.457466918714556E-2</v>
      </c>
    </row>
    <row r="24" spans="1:3" x14ac:dyDescent="0.25">
      <c r="A24" s="5" t="s">
        <v>39</v>
      </c>
      <c r="B24" s="62">
        <v>0.13</v>
      </c>
      <c r="C24" s="56">
        <f>B24/$B$31</f>
        <v>2.457466918714556E-2</v>
      </c>
    </row>
    <row r="25" spans="1:3" x14ac:dyDescent="0.25">
      <c r="A25" s="5" t="s">
        <v>55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56</v>
      </c>
      <c r="B26" s="62">
        <v>0</v>
      </c>
      <c r="C26" s="56">
        <f t="shared" si="1"/>
        <v>0</v>
      </c>
    </row>
    <row r="27" spans="1:3" x14ac:dyDescent="0.25">
      <c r="A27" s="5" t="s">
        <v>57</v>
      </c>
      <c r="B27" s="62">
        <v>0</v>
      </c>
      <c r="C27" s="56">
        <f t="shared" si="1"/>
        <v>0</v>
      </c>
    </row>
    <row r="28" spans="1:3" x14ac:dyDescent="0.25">
      <c r="A28" s="5" t="s">
        <v>58</v>
      </c>
      <c r="B28" s="62">
        <v>0</v>
      </c>
      <c r="C28" s="56">
        <f t="shared" si="1"/>
        <v>0</v>
      </c>
    </row>
    <row r="29" spans="1:3" x14ac:dyDescent="0.25">
      <c r="A29" s="5" t="s">
        <v>59</v>
      </c>
      <c r="B29" s="62">
        <v>0</v>
      </c>
      <c r="C29" s="56">
        <f t="shared" si="1"/>
        <v>0</v>
      </c>
    </row>
    <row r="30" spans="1:3" x14ac:dyDescent="0.25">
      <c r="A30" s="8" t="s">
        <v>60</v>
      </c>
      <c r="B30" s="65">
        <v>0</v>
      </c>
      <c r="C30" s="57">
        <f t="shared" si="1"/>
        <v>0</v>
      </c>
    </row>
    <row r="31" spans="1:3" x14ac:dyDescent="0.25">
      <c r="A31" s="9" t="s">
        <v>61</v>
      </c>
      <c r="B31" s="66">
        <f>SUM(B3,B11,B18,B23)</f>
        <v>5.29</v>
      </c>
      <c r="C31" s="54">
        <f>C3+C11+C18+C23</f>
        <v>1</v>
      </c>
    </row>
    <row r="32" spans="1:3" x14ac:dyDescent="0.25">
      <c r="A32" s="2"/>
      <c r="B32" s="2"/>
      <c r="C32" s="2"/>
    </row>
    <row r="33" spans="1:3" x14ac:dyDescent="0.25">
      <c r="A33" s="3" t="s">
        <v>62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2024-02-13T10:19:22Z</dcterms:modified>
</cp:coreProperties>
</file>