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F0198AEA-6D33-47BE-8E4D-E960728B9F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C11" i="2" s="1"/>
  <c r="M47" i="1" s="1"/>
  <c r="B3" i="2"/>
  <c r="B31" i="2" s="1"/>
  <c r="D17" i="1"/>
  <c r="C23" i="2" l="1"/>
  <c r="M55" i="1" s="1"/>
  <c r="C24" i="2"/>
  <c r="M56" i="1" s="1"/>
  <c r="C16" i="2"/>
  <c r="M50" i="1" s="1"/>
  <c r="C8" i="2"/>
  <c r="M45" i="1" s="1"/>
  <c r="C14" i="2"/>
  <c r="C15" i="2"/>
  <c r="C7" i="2"/>
  <c r="C6" i="2"/>
  <c r="C30" i="2"/>
  <c r="C29" i="2"/>
  <c r="C21" i="2"/>
  <c r="C13" i="2"/>
  <c r="M49" i="1" s="1"/>
  <c r="C5" i="2"/>
  <c r="C28" i="2"/>
  <c r="C20" i="2"/>
  <c r="M53" i="1" s="1"/>
  <c r="C12" i="2"/>
  <c r="M48" i="1" s="1"/>
  <c r="C4" i="2"/>
  <c r="M44" i="1" s="1"/>
  <c r="C25" i="2"/>
  <c r="C9" i="2"/>
  <c r="C27" i="2"/>
  <c r="C19" i="2"/>
  <c r="C26" i="2"/>
  <c r="C18" i="2"/>
  <c r="M52" i="1" s="1"/>
  <c r="C3" i="2"/>
  <c r="C31" i="2" l="1"/>
  <c r="M43" i="1"/>
</calcChain>
</file>

<file path=xl/sharedStrings.xml><?xml version="1.0" encoding="utf-8"?>
<sst xmlns="http://schemas.openxmlformats.org/spreadsheetml/2006/main" count="78" uniqueCount="63">
  <si>
    <t>Slutliga lokala miljövärden-2023</t>
  </si>
  <si>
    <t>Avesta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</si>
  <si>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</si>
  <si>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</si>
  <si>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</si>
  <si>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</si>
  <si>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</si>
  <si>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</si>
  <si>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</si>
  <si>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</si>
  <si>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</si>
  <si>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</si>
  <si>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</si>
  <si>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</si>
  <si>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</si>
  <si>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</si>
  <si>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</si>
  <si>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</si>
  <si>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</si>
  <si>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</si>
  <si>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</si>
  <si>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</si>
  <si>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</si>
  <si>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</si>
  <si>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</si>
  <si>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</si>
  <si>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</si>
  <si>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</si>
  <si>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</si>
  <si>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</si>
  <si>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</si>
  <si>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</si>
  <si>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</si>
  <si>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Avfall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</si>
  <si>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</si>
  <si>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</si>
  <si>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</si>
  <si>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</si>
  <si>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</si>
  <si>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</si>
  <si>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</si>
  <si>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</si>
  <si>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</si>
  <si>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</si>
  <si>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Rökgaskondensering</t>
  </si>
  <si>
    <t>Värme från värmepumpar (netto)*</t>
  </si>
  <si>
    <t>RT-flis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</si>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</sst>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0.65700483091787443</c:v>
                </c:pt>
                <c:pt idx="1">
                  <c:v>0.29330572808833683</c:v>
                </c:pt>
                <c:pt idx="2">
                  <c:v>2.0082815734989653E-2</c:v>
                </c:pt>
                <c:pt idx="3">
                  <c:v>2.9606625258799178E-2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8.9302099999999995E-2</v>
      </c>
      <c r="F13" s="26"/>
      <c r="G13" s="29">
        <v>93.322599999999994</v>
      </c>
      <c r="H13" s="30" t="s">
        <v>9</v>
      </c>
      <c r="I13" s="23"/>
      <c r="J13" s="60">
        <v>3.0266899999999999E-2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4.8957899999999999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>Ovanstående miljövärden är korrigerade för värme som säljs ursprungs- eller produktionsspecifikt</v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119.093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3.048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144.91999999999999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4.78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0.65700483091787443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0.24133885438233268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Beräkningsunderlag!C8</f>
        <v>0.41566597653554177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0.29330572808833683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Beräkningsunderlag!C12</f>
        <v>8.3505866114561775E-3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Beräkningsunderlag!C13</f>
        <v>0.27211870255348519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37</v>
      </c>
      <c r="M50" s="59">
        <f>Beräkningsunderlag!C16</f>
        <v>1.2836438923395447E-2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38</v>
      </c>
      <c r="M52" s="69">
        <f>Beräkningsunderlag!C18</f>
        <v>2.0082815734989653E-2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39</v>
      </c>
      <c r="M53" s="59">
        <f>Beräkningsunderlag!C20</f>
        <v>2.0082815734989653E-2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68" t="s">
        <v>40</v>
      </c>
      <c r="M55" s="69">
        <f>Beräkningsunderlag!C23</f>
        <v>2.9606625258799178E-2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 t="s">
        <v>41</v>
      </c>
      <c r="M56" s="59">
        <f>Beräkningsunderlag!C24</f>
        <v>2.9606625258799178E-2</v>
      </c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33"/>
  <sheetViews>
    <sheetView showGridLines="0" workbookViewId="0">
      <selection activeCell="F15" sqref="F15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42</v>
      </c>
    </row>
    <row r="3" spans="1:3" x14ac:dyDescent="0.25">
      <c r="A3" s="4" t="s">
        <v>43</v>
      </c>
      <c r="B3" s="61">
        <f>SUM(B4:B9)</f>
        <v>95.199999999999989</v>
      </c>
      <c r="C3" s="58">
        <f>B3/B31</f>
        <v>0.65700483091787443</v>
      </c>
    </row>
    <row r="4" spans="1:3" x14ac:dyDescent="0.25">
      <c r="A4" s="5" t="s">
        <v>32</v>
      </c>
      <c r="B4" s="62">
        <v>34.97</v>
      </c>
      <c r="C4" s="56">
        <f t="shared" ref="C4:C9" si="0">B4/$B$31</f>
        <v>0.24133885438233268</v>
      </c>
    </row>
    <row r="5" spans="1:3" x14ac:dyDescent="0.25">
      <c r="A5" s="5" t="s">
        <v>44</v>
      </c>
      <c r="B5" s="62">
        <v>0</v>
      </c>
      <c r="C5" s="56">
        <f t="shared" si="0"/>
        <v>0</v>
      </c>
    </row>
    <row r="6" spans="1:3" x14ac:dyDescent="0.25">
      <c r="A6" s="5" t="s">
        <v>45</v>
      </c>
      <c r="B6" s="62">
        <v>0</v>
      </c>
      <c r="C6" s="56">
        <f t="shared" si="0"/>
        <v>0</v>
      </c>
    </row>
    <row r="7" spans="1:3" x14ac:dyDescent="0.25">
      <c r="A7" s="5" t="s">
        <v>46</v>
      </c>
      <c r="B7" s="62">
        <v>0</v>
      </c>
      <c r="C7" s="56">
        <f t="shared" si="0"/>
        <v>0</v>
      </c>
    </row>
    <row r="8" spans="1:3" x14ac:dyDescent="0.25">
      <c r="A8" s="5" t="s">
        <v>33</v>
      </c>
      <c r="B8" s="62">
        <v>60.23</v>
      </c>
      <c r="C8" s="56">
        <f t="shared" si="0"/>
        <v>0.41566597653554177</v>
      </c>
    </row>
    <row r="9" spans="1:3" x14ac:dyDescent="0.25">
      <c r="A9" s="67" t="s">
        <v>47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48</v>
      </c>
      <c r="B11" s="63">
        <f>SUM(B12:B16)</f>
        <v>42.5</v>
      </c>
      <c r="C11" s="55">
        <f>B11/B31</f>
        <v>0.29330572808833683</v>
      </c>
    </row>
    <row r="12" spans="1:3" x14ac:dyDescent="0.25">
      <c r="A12" s="7" t="s">
        <v>35</v>
      </c>
      <c r="B12" s="64">
        <v>1.21</v>
      </c>
      <c r="C12" s="56">
        <f>B12/$B$31</f>
        <v>8.3505866114561775E-3</v>
      </c>
    </row>
    <row r="13" spans="1:3" x14ac:dyDescent="0.25">
      <c r="A13" s="5" t="s">
        <v>36</v>
      </c>
      <c r="B13" s="64">
        <v>39.43</v>
      </c>
      <c r="C13" s="56">
        <f>B13/$B$31</f>
        <v>0.27211870255348519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37</v>
      </c>
      <c r="B16" s="64">
        <v>1.86</v>
      </c>
      <c r="C16" s="56">
        <f>B16/$B$31</f>
        <v>1.2836438923395447E-2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2.91</v>
      </c>
      <c r="C18" s="55">
        <f>B18/B31</f>
        <v>2.0082815734989653E-2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39</v>
      </c>
      <c r="B20" s="62">
        <v>2.91</v>
      </c>
      <c r="C20" s="56">
        <f>B20/$B$31</f>
        <v>2.0082815734989653E-2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4.29</v>
      </c>
      <c r="C23" s="55">
        <f>B23/B31</f>
        <v>2.9606625258799178E-2</v>
      </c>
    </row>
    <row r="24" spans="1:3" x14ac:dyDescent="0.25">
      <c r="A24" s="5" t="s">
        <v>41</v>
      </c>
      <c r="B24" s="62">
        <v>4.29</v>
      </c>
      <c r="C24" s="56">
        <f>B24/$B$31</f>
        <v>2.9606625258799178E-2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144.89999999999998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cp:lastPrinted>2024-02-12T10:00:49Z</cp:lastPrinted>
  <dcterms:created xsi:type="dcterms:W3CDTF">2013-04-29T14:57:03Z</dcterms:created>
  <dcterms:modified xsi:type="dcterms:W3CDTF">2024-02-12T10:26:41Z</dcterms:modified>
</cp:coreProperties>
</file>